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2760" windowWidth="1144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'conteggi'!$A$1:$F$182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<sst xmlns="http://schemas.openxmlformats.org/spreadsheetml/2006/main" count="3971" uniqueCount="295">
  <si>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</si>
  <si>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</si>
  <si>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</si>
  <si>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</si>
  <si>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</si>
  <si>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</si>
  <si>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</si>
  <si>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</si>
  <si>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</si>
  <si>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</si>
  <si>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</si>
  <si>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</si>
  <si>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</si>
  <si>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</si>
  <si>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</si>
  <si>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</si>
  <si>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</si>
  <si>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</si>
  <si>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</si>
  <si>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</si>
  <si>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</si>
  <si>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</si>
  <si>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</si>
  <si>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</si>
  <si>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</si>
  <si>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</si>
  <si>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</si>
  <si>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</si>
  <si>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</si>
  <si>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</si>
  <si>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</si>
  <si>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</si>
  <si>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</si>
  <si>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</si>
  <si>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</si>
  <si>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</si>
  <si>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</si>
  <si>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</si>
  <si>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</si>
  <si>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</si>
  <si>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</si>
  <si>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</si>
  <si>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</si>
  <si>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</si>
  <si>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</si>
  <si>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</si>
  <si>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</si>
  <si>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</si>
  <si>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</si>
  <si>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</si>
  <si>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</si>
  <si>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</si>
  <si>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</si>
  <si>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</si>
  <si>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</si>
  <si>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</si>
  <si>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</si>
  <si>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</si>
  <si>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</si>
  <si>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</si>
  <si>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</si>
  <si>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</si>
  <si>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</si>
  <si>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</si>
  <si>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</si>
  <si>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</si>
  <si>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</si>
  <si>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</si>
  <si>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</si>
  <si>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</si>
  <si>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</si>
  <si>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</si>
  <si>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</si>
  <si>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</si>
  <si>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</si>
  <si>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</si>
  <si>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</si>
  <si>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</si>
  <si>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</si>
  <si>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</si>
  <si>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</si>
  <si>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</si>
  <si>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</si>
  <si>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</si>
  <si>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</si>
  <si>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</si>
  <si>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</si>
  <si>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</si>
  <si>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</si>
  <si>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</si>
  <si>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</si>
  <si>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</si>
  <si>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</si>
  <si>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</si>
  <si>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</si>
  <si>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</si>
  <si>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</si>
  <si>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</si>
  <si>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</si>
  <si>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</si>
  <si>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</si>
  <si>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</si>
  <si>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</si>
  <si>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</si>
  <si>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</si>
  <si>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</si>
  <si>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</si>
  <si>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</si>
  <si>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</si>
  <si>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</si>
  <si>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</si>
  <si>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</si>
  <si>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</si>
  <si>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</si>
  <si>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1a GIORNATA</t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</si>
  <si>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</si>
  <si>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</si>
  <si>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</si>
  <si>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</si>
  <si>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</si>
  <si>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</si>
  <si>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</si>
  <si>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</si>
  <si>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</si>
  <si>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</si>
  <si>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</si>
  <si>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</si>
  <si>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</si>
  <si>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</si>
  <si>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</si>
  <si>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</si>
  <si>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</si>
  <si>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</si>
  <si>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</si>
  <si>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</si>
  <si>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</si>
  <si>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</si>
  <si>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</si>
  <si>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</si>
  <si>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</si>
  <si>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</si>
  <si>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</si>
  <si>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</si>
  <si>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</si>
  <si>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</si>
  <si>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</si>
  <si>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</si>
  <si>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</si>
  <si>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</si>
  <si>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</si>
  <si>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</si>
  <si>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</si>
  <si>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dom 20 agosto</t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</si>
  <si>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</si>
  <si>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</si>
  <si>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</si>
  <si>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</si>
  <si>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</si>
  <si>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</si>
  <si>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</si>
  <si>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</si>
  <si>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</si>
  <si>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</si>
  <si>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</si>
  <si>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</si>
  <si>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</si>
  <si>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</si>
  <si>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</si>
  <si>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</si>
  <si>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</si>
  <si>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</si>
  <si>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</si>
  <si>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</si>
  <si>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</si>
  <si>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</si>
  <si>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</si>
  <si>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</si>
  <si>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</si>
  <si>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</si>
  <si>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</si>
  <si>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</si>
  <si>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</si>
  <si>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</si>
  <si>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</si>
  <si>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</si>
  <si>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</si>
  <si>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</si>
  <si>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</si>
  <si>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</si>
  <si>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</si>
  <si>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</si>
  <si>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</si>
  <si>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</si>
  <si>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</si>
  <si>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</si>
  <si>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</si>
  <si>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</si>
  <si>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</si>
  <si>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</si>
  <si>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</si>
  <si>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</si>
  <si>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</si>
  <si>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</si>
  <si>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</si>
  <si>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</si>
  <si>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</si>
  <si>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</si>
  <si>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</si>
  <si>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</si>
  <si>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</si>
  <si>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</si>
  <si>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</si>
  <si>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</si>
  <si>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</si>
  <si>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</si>
  <si>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</si>
  <si>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</si>
  <si>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</si>
  <si>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</si>
  <si>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</si>
  <si>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</si>
  <si>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</si>
  <si>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</si>
  <si>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</si>
  <si>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</si>
  <si>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</si>
  <si>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</si>
  <si>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</si>
  <si>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</si>
  <si>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</si>
  <si>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</si>
  <si>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</si>
  <si>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</si>
  <si>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</si>
  <si>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</si>
  <si>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</si>
  <si>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</si>
  <si>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</si>
  <si>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</si>
  <si>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</si>
  <si>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</si>
  <si>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</si>
  <si>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</si>
  <si>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</si>
  <si>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</si>
  <si>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</si>
  <si>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</si>
  <si>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</si>
  <si>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</si>
  <si>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</si>
  <si>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</si>
  <si>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</si>
  <si>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</si>
  <si>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</si>
  <si>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</si>
  <si>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</si>
  <si>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</si>
  <si>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</si>
  <si>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</si>
  <si>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</si>
  <si>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</si>
  <si>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</si>
  <si>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</si>
  <si>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</si>
  <si>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</si>
  <si>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</si>
  <si>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</si>
  <si>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</si>
  <si>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</si>
  <si>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</si>
  <si>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</si>
  <si>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</si>
  <si>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</si>
  <si>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</si>
  <si>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</si>
  <si>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</si>
  <si>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</si>
  <si>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</si>
  <si>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</si>
  <si>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</si>
  <si>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</si>
  <si>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</si>
  <si>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</si>
  <si>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</si>
  <si>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</si>
  <si>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</si>
  <si>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</si>
  <si>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</si>
  <si>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</si>
  <si>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</si>
  <si>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</si>
  <si>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</si>
  <si>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</si>
  <si>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lf team</t>
  </si>
  <si>
    <t>harley davidson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</si>
</sst>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1800225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85725"/>
          <a:ext cx="1619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4"/>
  <sheetViews>
    <sheetView zoomScalePageLayoutView="0" workbookViewId="0" topLeftCell="A1">
      <selection activeCell="B46" sqref="B46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4">
        <v>9.5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4">
        <v>9.5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4">
        <v>3.5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4">
        <v>10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4">
        <v>3.5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4">
        <v>10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233</v>
      </c>
      <c r="C8" s="144">
        <v>2</v>
      </c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143</v>
      </c>
      <c r="C9" s="144"/>
      <c r="D9" s="7">
        <v>465</v>
      </c>
      <c r="E9" s="7">
        <v>512</v>
      </c>
    </row>
    <row r="10" spans="1:4" ht="13.5">
      <c r="A10" s="6" t="s">
        <v>87</v>
      </c>
      <c r="B10" s="6" t="s">
        <v>265</v>
      </c>
      <c r="C10" s="144"/>
      <c r="D10" s="7">
        <v>581</v>
      </c>
    </row>
    <row r="11" spans="1:9" ht="13.5">
      <c r="A11" s="6" t="s">
        <v>96</v>
      </c>
      <c r="B11" s="6" t="s">
        <v>138</v>
      </c>
      <c r="C11" s="141">
        <v>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159</v>
      </c>
      <c r="B12" s="6" t="s">
        <v>286</v>
      </c>
      <c r="C12" s="144"/>
      <c r="D12" s="7">
        <v>724</v>
      </c>
    </row>
    <row r="13" spans="1:7" ht="13.5">
      <c r="A13" s="6" t="s">
        <v>101</v>
      </c>
      <c r="B13" s="6" t="s">
        <v>251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160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122</v>
      </c>
      <c r="B15" s="6" t="s">
        <v>264</v>
      </c>
      <c r="C15" s="141">
        <v>5.5</v>
      </c>
      <c r="D15" s="7">
        <v>579</v>
      </c>
    </row>
    <row r="16" spans="1:5" ht="13.5">
      <c r="A16" s="6" t="s">
        <v>103</v>
      </c>
      <c r="B16" s="6" t="s">
        <v>137</v>
      </c>
      <c r="C16" s="144"/>
      <c r="D16" s="7">
        <v>344</v>
      </c>
      <c r="E16" s="7">
        <v>536</v>
      </c>
    </row>
    <row r="17" spans="1:15" ht="13.5">
      <c r="A17" s="6" t="s">
        <v>103</v>
      </c>
      <c r="B17" s="6" t="s">
        <v>154</v>
      </c>
      <c r="C17" s="144">
        <v>6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267</v>
      </c>
      <c r="C18" s="141">
        <v>5</v>
      </c>
      <c r="D18" s="7">
        <v>583</v>
      </c>
      <c r="E18" s="7">
        <v>700</v>
      </c>
    </row>
    <row r="19" spans="1:4" ht="13.5">
      <c r="A19" s="6" t="s">
        <v>91</v>
      </c>
      <c r="B19" s="6" t="s">
        <v>273</v>
      </c>
      <c r="C19" s="141">
        <v>6.5</v>
      </c>
      <c r="D19" s="7">
        <v>610</v>
      </c>
    </row>
    <row r="20" spans="1:8" ht="13.5">
      <c r="A20" s="6" t="s">
        <v>92</v>
      </c>
      <c r="B20" s="6" t="s">
        <v>215</v>
      </c>
      <c r="C20" s="144">
        <v>12.5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261</v>
      </c>
      <c r="C21" s="144">
        <v>6</v>
      </c>
      <c r="D21" s="7">
        <v>562</v>
      </c>
    </row>
    <row r="22" spans="1:7" ht="13.5">
      <c r="A22" s="6" t="s">
        <v>87</v>
      </c>
      <c r="B22" s="6" t="s">
        <v>118</v>
      </c>
      <c r="C22" s="141">
        <v>6</v>
      </c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196</v>
      </c>
      <c r="C23" s="144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130</v>
      </c>
      <c r="B24" s="6" t="s">
        <v>173</v>
      </c>
      <c r="C24" s="144">
        <v>5.5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119</v>
      </c>
      <c r="C25" s="144">
        <v>6</v>
      </c>
      <c r="D25" s="7">
        <v>747</v>
      </c>
    </row>
    <row r="26" spans="1:4" ht="13.5">
      <c r="A26" s="6" t="s">
        <v>162</v>
      </c>
      <c r="B26" s="6" t="s">
        <v>117</v>
      </c>
      <c r="C26" s="141"/>
      <c r="D26" s="7">
        <v>175</v>
      </c>
    </row>
    <row r="27" spans="1:5" ht="13.5">
      <c r="A27" s="6" t="s">
        <v>159</v>
      </c>
      <c r="B27" s="6" t="s">
        <v>225</v>
      </c>
      <c r="C27" s="141">
        <v>6</v>
      </c>
      <c r="D27" s="7">
        <v>244</v>
      </c>
      <c r="E27" s="7">
        <v>727</v>
      </c>
    </row>
    <row r="28" spans="1:5" ht="13.5">
      <c r="A28" s="6" t="s">
        <v>91</v>
      </c>
      <c r="B28" s="6" t="s">
        <v>139</v>
      </c>
      <c r="C28" s="141">
        <v>6</v>
      </c>
      <c r="D28" s="7">
        <v>149</v>
      </c>
      <c r="E28" s="7">
        <v>388</v>
      </c>
    </row>
    <row r="29" spans="1:4" ht="13.5">
      <c r="A29" s="6" t="s">
        <v>87</v>
      </c>
      <c r="B29" s="6" t="s">
        <v>243</v>
      </c>
      <c r="C29" s="144">
        <v>6</v>
      </c>
      <c r="D29" s="7">
        <v>413</v>
      </c>
    </row>
    <row r="30" spans="1:23" ht="13.5">
      <c r="A30" s="6" t="s">
        <v>122</v>
      </c>
      <c r="B30" s="6" t="s">
        <v>175</v>
      </c>
      <c r="C30" s="144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159</v>
      </c>
      <c r="B31" s="6" t="s">
        <v>244</v>
      </c>
      <c r="C31" s="144">
        <v>6.5</v>
      </c>
      <c r="D31" s="7">
        <v>414</v>
      </c>
      <c r="E31" s="7">
        <v>655</v>
      </c>
    </row>
    <row r="32" spans="1:4" ht="13.5">
      <c r="A32" s="6" t="s">
        <v>162</v>
      </c>
      <c r="B32" s="6" t="s">
        <v>219</v>
      </c>
      <c r="C32" s="144">
        <v>5</v>
      </c>
      <c r="D32" s="7">
        <v>221</v>
      </c>
    </row>
    <row r="33" spans="1:4" ht="13.5">
      <c r="A33" s="6" t="s">
        <v>93</v>
      </c>
      <c r="B33" s="6" t="s">
        <v>226</v>
      </c>
      <c r="C33" s="141">
        <v>4</v>
      </c>
      <c r="D33" s="7">
        <v>245</v>
      </c>
    </row>
    <row r="34" spans="1:4" ht="13.5">
      <c r="A34" s="6" t="s">
        <v>97</v>
      </c>
      <c r="B34" s="6" t="s">
        <v>232</v>
      </c>
      <c r="C34" s="144">
        <v>6</v>
      </c>
      <c r="D34" s="7">
        <v>339</v>
      </c>
    </row>
    <row r="35" spans="1:6" ht="13.5">
      <c r="A35" s="6" t="s">
        <v>98</v>
      </c>
      <c r="B35" s="6" t="s">
        <v>109</v>
      </c>
      <c r="C35" s="141">
        <v>6.5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268</v>
      </c>
      <c r="C36" s="144"/>
      <c r="D36" s="7">
        <v>586</v>
      </c>
      <c r="E36" s="7">
        <v>730</v>
      </c>
    </row>
    <row r="37" spans="1:10" ht="13.5">
      <c r="A37" s="6" t="s">
        <v>122</v>
      </c>
      <c r="B37" s="6" t="s">
        <v>172</v>
      </c>
      <c r="C37" s="144">
        <v>7.5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157</v>
      </c>
      <c r="C38" s="144"/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156</v>
      </c>
      <c r="C39" s="144">
        <v>4.5</v>
      </c>
      <c r="D39" s="7">
        <v>5</v>
      </c>
    </row>
    <row r="40" spans="1:10" ht="13.5">
      <c r="A40" s="6" t="s">
        <v>82</v>
      </c>
      <c r="B40" s="6" t="s">
        <v>83</v>
      </c>
      <c r="C40" s="144">
        <v>6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290</v>
      </c>
      <c r="C41" s="141"/>
      <c r="D41" s="7">
        <v>750</v>
      </c>
    </row>
    <row r="42" spans="1:4" ht="13.5">
      <c r="A42" s="6" t="s">
        <v>93</v>
      </c>
      <c r="B42" s="6" t="s">
        <v>278</v>
      </c>
      <c r="C42" s="141">
        <v>5</v>
      </c>
      <c r="D42" s="7">
        <v>654</v>
      </c>
    </row>
    <row r="43" spans="1:4" ht="13.5">
      <c r="A43" s="6" t="s">
        <v>101</v>
      </c>
      <c r="B43" s="6" t="s">
        <v>250</v>
      </c>
      <c r="C43" s="144">
        <v>7</v>
      </c>
      <c r="D43" s="7">
        <v>460</v>
      </c>
    </row>
    <row r="44" spans="1:5" ht="13.5">
      <c r="A44" s="6" t="s">
        <v>101</v>
      </c>
      <c r="B44" s="6" t="s">
        <v>276</v>
      </c>
      <c r="C44" s="144">
        <v>7</v>
      </c>
      <c r="D44" s="7">
        <v>634</v>
      </c>
      <c r="E44" s="7">
        <v>706</v>
      </c>
    </row>
    <row r="45" spans="1:7" ht="13.5">
      <c r="A45" s="6" t="s">
        <v>89</v>
      </c>
      <c r="B45" s="6" t="s">
        <v>207</v>
      </c>
      <c r="C45" s="144">
        <v>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130</v>
      </c>
      <c r="B46" s="6" t="s">
        <v>142</v>
      </c>
      <c r="C46" s="144">
        <v>5.5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4">
        <v>5.5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266</v>
      </c>
      <c r="C48" s="144">
        <v>5.5</v>
      </c>
      <c r="D48" s="7">
        <v>582</v>
      </c>
    </row>
    <row r="49" spans="1:14" ht="13.5">
      <c r="A49" s="6" t="s">
        <v>169</v>
      </c>
      <c r="B49" s="6" t="s">
        <v>194</v>
      </c>
      <c r="C49" s="144">
        <v>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162</v>
      </c>
      <c r="B50" s="6" t="s">
        <v>213</v>
      </c>
      <c r="C50" s="141">
        <v>4.5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162</v>
      </c>
      <c r="B51" s="6" t="s">
        <v>161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169</v>
      </c>
      <c r="B52" s="6" t="s">
        <v>201</v>
      </c>
      <c r="C52" s="141">
        <v>5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235</v>
      </c>
      <c r="C53" s="144"/>
      <c r="D53" s="7">
        <v>364</v>
      </c>
    </row>
    <row r="54" spans="1:5" ht="13.5">
      <c r="A54" s="6" t="s">
        <v>103</v>
      </c>
      <c r="B54" s="6" t="s">
        <v>174</v>
      </c>
      <c r="C54" s="144"/>
      <c r="D54" s="7">
        <v>32</v>
      </c>
      <c r="E54" s="7">
        <v>657</v>
      </c>
    </row>
    <row r="55" spans="1:17" ht="13.5">
      <c r="A55" s="6" t="s">
        <v>159</v>
      </c>
      <c r="B55" s="6" t="s">
        <v>158</v>
      </c>
      <c r="C55" s="144">
        <v>6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282</v>
      </c>
      <c r="C56" s="141"/>
      <c r="D56" s="7">
        <v>704</v>
      </c>
    </row>
    <row r="57" spans="1:4" ht="13.5">
      <c r="A57" s="6" t="s">
        <v>169</v>
      </c>
      <c r="B57" s="6" t="s">
        <v>279</v>
      </c>
      <c r="C57" s="144">
        <v>5.5</v>
      </c>
      <c r="D57" s="7">
        <v>680</v>
      </c>
    </row>
    <row r="58" spans="1:4" ht="13.5">
      <c r="A58" s="6" t="s">
        <v>130</v>
      </c>
      <c r="B58" s="6" t="s">
        <v>280</v>
      </c>
      <c r="C58" s="142">
        <v>5.5</v>
      </c>
      <c r="D58" s="7">
        <v>682</v>
      </c>
    </row>
    <row r="59" spans="1:4" ht="13.5">
      <c r="A59" s="6" t="s">
        <v>97</v>
      </c>
      <c r="B59" s="6" t="s">
        <v>239</v>
      </c>
      <c r="C59" s="144"/>
      <c r="D59" s="7">
        <v>390</v>
      </c>
    </row>
    <row r="60" spans="1:4" ht="13.5">
      <c r="A60" s="6" t="s">
        <v>94</v>
      </c>
      <c r="B60" s="6" t="s">
        <v>129</v>
      </c>
      <c r="C60" s="144"/>
      <c r="D60" s="7">
        <v>437</v>
      </c>
    </row>
    <row r="61" spans="1:6" ht="13.5">
      <c r="A61" s="6" t="s">
        <v>88</v>
      </c>
      <c r="B61" s="6" t="s">
        <v>220</v>
      </c>
      <c r="C61" s="144">
        <v>6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260</v>
      </c>
      <c r="C62" s="144">
        <v>7</v>
      </c>
      <c r="D62" s="7">
        <v>558</v>
      </c>
    </row>
    <row r="63" spans="1:13" ht="13.5">
      <c r="A63" s="6" t="s">
        <v>169</v>
      </c>
      <c r="B63" s="6" t="s">
        <v>202</v>
      </c>
      <c r="C63" s="141">
        <v>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4">
        <v>7.5</v>
      </c>
      <c r="D64" s="7">
        <v>200</v>
      </c>
    </row>
    <row r="65" spans="1:8" ht="13.5">
      <c r="A65" s="6" t="s">
        <v>101</v>
      </c>
      <c r="B65" s="6" t="s">
        <v>120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122</v>
      </c>
      <c r="B66" s="6" t="s">
        <v>185</v>
      </c>
      <c r="C66" s="144"/>
      <c r="D66" s="7">
        <v>57</v>
      </c>
    </row>
    <row r="67" spans="1:15" ht="13.5">
      <c r="A67" s="6" t="s">
        <v>122</v>
      </c>
      <c r="B67" s="6" t="s">
        <v>136</v>
      </c>
      <c r="C67" s="144">
        <v>6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272</v>
      </c>
      <c r="C68" s="141"/>
      <c r="D68" s="7">
        <v>604</v>
      </c>
    </row>
    <row r="69" spans="1:4" ht="13.5">
      <c r="A69" s="6" t="s">
        <v>82</v>
      </c>
      <c r="B69" s="6" t="s">
        <v>155</v>
      </c>
      <c r="C69" s="141">
        <v>6.5</v>
      </c>
      <c r="D69" s="7">
        <v>4</v>
      </c>
    </row>
    <row r="70" spans="1:6" ht="13.5">
      <c r="A70" s="6" t="s">
        <v>98</v>
      </c>
      <c r="B70" s="6" t="s">
        <v>214</v>
      </c>
      <c r="C70" s="144">
        <v>5.5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195</v>
      </c>
      <c r="C71" s="144">
        <v>5.5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221</v>
      </c>
      <c r="C72" s="144">
        <v>6.5</v>
      </c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236</v>
      </c>
      <c r="C73" s="141">
        <v>6</v>
      </c>
      <c r="D73" s="7">
        <v>370</v>
      </c>
      <c r="E73" s="7">
        <v>514</v>
      </c>
    </row>
    <row r="74" spans="1:5" ht="13.5">
      <c r="A74" s="6" t="s">
        <v>159</v>
      </c>
      <c r="B74" s="6" t="s">
        <v>229</v>
      </c>
      <c r="C74" s="141">
        <v>6</v>
      </c>
      <c r="D74" s="7">
        <v>269</v>
      </c>
      <c r="E74" s="7">
        <v>391</v>
      </c>
    </row>
    <row r="75" spans="1:6" ht="13.5">
      <c r="A75" s="6" t="s">
        <v>93</v>
      </c>
      <c r="B75" s="6" t="s">
        <v>192</v>
      </c>
      <c r="C75" s="144">
        <v>6</v>
      </c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231</v>
      </c>
      <c r="C77" s="144">
        <v>6.5</v>
      </c>
      <c r="D77" s="7">
        <v>325</v>
      </c>
      <c r="E77" s="7">
        <v>756</v>
      </c>
    </row>
    <row r="78" spans="1:4" ht="13.5">
      <c r="A78" s="8" t="s">
        <v>95</v>
      </c>
      <c r="B78" s="8" t="s">
        <v>284</v>
      </c>
      <c r="C78" s="144">
        <v>7</v>
      </c>
      <c r="D78" s="7">
        <v>710</v>
      </c>
    </row>
    <row r="79" spans="1:4" ht="13.5">
      <c r="A79" s="8" t="s">
        <v>98</v>
      </c>
      <c r="B79" s="8" t="s">
        <v>107</v>
      </c>
      <c r="C79" s="144">
        <v>6</v>
      </c>
      <c r="D79" s="7">
        <v>373</v>
      </c>
    </row>
    <row r="80" spans="1:4" ht="13.5">
      <c r="A80" s="8" t="s">
        <v>97</v>
      </c>
      <c r="B80" s="8" t="s">
        <v>121</v>
      </c>
      <c r="C80" s="141">
        <v>6.5</v>
      </c>
      <c r="D80" s="7">
        <v>516</v>
      </c>
    </row>
    <row r="81" spans="1:5" ht="13.5">
      <c r="A81" s="8" t="s">
        <v>91</v>
      </c>
      <c r="B81" s="8" t="s">
        <v>84</v>
      </c>
      <c r="C81" s="144">
        <v>6.5</v>
      </c>
      <c r="D81" s="7">
        <v>156</v>
      </c>
      <c r="E81" s="7">
        <v>614</v>
      </c>
    </row>
    <row r="82" spans="1:5" ht="13.5">
      <c r="A82" s="8" t="s">
        <v>169</v>
      </c>
      <c r="B82" s="8" t="s">
        <v>222</v>
      </c>
      <c r="C82" s="144"/>
      <c r="D82" s="7">
        <v>229</v>
      </c>
      <c r="E82" s="7">
        <v>736</v>
      </c>
    </row>
    <row r="83" spans="1:6" ht="13.5">
      <c r="A83" s="8" t="s">
        <v>122</v>
      </c>
      <c r="B83" s="8" t="s">
        <v>181</v>
      </c>
      <c r="C83" s="144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257</v>
      </c>
      <c r="C84" s="141"/>
      <c r="D84" s="7">
        <v>521</v>
      </c>
      <c r="E84" s="7">
        <v>761</v>
      </c>
    </row>
    <row r="85" spans="1:4" ht="13.5">
      <c r="A85" s="8" t="s">
        <v>169</v>
      </c>
      <c r="B85" s="8" t="s">
        <v>252</v>
      </c>
      <c r="C85" s="142"/>
      <c r="D85" s="7">
        <v>472</v>
      </c>
    </row>
    <row r="86" spans="1:5" ht="13.5">
      <c r="A86" s="8" t="s">
        <v>91</v>
      </c>
      <c r="B86" s="8" t="s">
        <v>163</v>
      </c>
      <c r="C86" s="144">
        <v>6.5</v>
      </c>
      <c r="D86" s="7">
        <v>13</v>
      </c>
      <c r="E86" s="7">
        <v>396</v>
      </c>
    </row>
    <row r="87" spans="1:9" ht="13.5">
      <c r="A87" s="8" t="s">
        <v>97</v>
      </c>
      <c r="B87" s="8" t="s">
        <v>190</v>
      </c>
      <c r="C87" s="144">
        <v>5.5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144</v>
      </c>
      <c r="C88" s="144">
        <v>18</v>
      </c>
      <c r="D88" s="7">
        <v>35</v>
      </c>
      <c r="E88" s="7">
        <v>300</v>
      </c>
    </row>
    <row r="89" spans="1:12" ht="13.5">
      <c r="A89" s="8" t="s">
        <v>92</v>
      </c>
      <c r="B89" s="8" t="s">
        <v>178</v>
      </c>
      <c r="C89" s="142">
        <v>12.5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176</v>
      </c>
      <c r="C90" s="144">
        <v>6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130</v>
      </c>
      <c r="B91" s="8" t="s">
        <v>241</v>
      </c>
      <c r="C91" s="144">
        <v>6</v>
      </c>
      <c r="D91" s="7">
        <v>398</v>
      </c>
      <c r="E91" s="7">
        <v>757</v>
      </c>
    </row>
    <row r="92" spans="1:8" ht="13.5">
      <c r="A92" s="8" t="s">
        <v>130</v>
      </c>
      <c r="B92" s="8" t="s">
        <v>199</v>
      </c>
      <c r="C92" s="144">
        <v>6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122</v>
      </c>
      <c r="B93" s="8" t="s">
        <v>238</v>
      </c>
      <c r="C93" s="144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123</v>
      </c>
      <c r="C94" s="142">
        <v>8</v>
      </c>
      <c r="D94" s="7">
        <v>349</v>
      </c>
      <c r="E94" s="7">
        <v>446</v>
      </c>
    </row>
    <row r="95" spans="1:4" ht="13.5">
      <c r="A95" s="8" t="s">
        <v>101</v>
      </c>
      <c r="B95" s="8" t="s">
        <v>134</v>
      </c>
      <c r="C95" s="144">
        <v>12.5</v>
      </c>
      <c r="D95" s="7">
        <v>517</v>
      </c>
    </row>
    <row r="96" spans="1:4" ht="13.5">
      <c r="A96" s="8" t="s">
        <v>93</v>
      </c>
      <c r="B96" s="8" t="s">
        <v>289</v>
      </c>
      <c r="C96" s="144"/>
      <c r="D96" s="7">
        <v>735</v>
      </c>
    </row>
    <row r="97" spans="1:4" ht="13.5">
      <c r="A97" s="8" t="s">
        <v>88</v>
      </c>
      <c r="B97" s="8" t="s">
        <v>270</v>
      </c>
      <c r="C97" s="144">
        <v>5.5</v>
      </c>
      <c r="D97" s="7">
        <v>589</v>
      </c>
    </row>
    <row r="98" spans="1:9" ht="13.5">
      <c r="A98" s="8" t="s">
        <v>88</v>
      </c>
      <c r="B98" s="8" t="s">
        <v>132</v>
      </c>
      <c r="C98" s="144">
        <v>6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188</v>
      </c>
      <c r="C99" s="144">
        <v>6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145</v>
      </c>
      <c r="C100" s="142"/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130</v>
      </c>
      <c r="B101" s="8" t="s">
        <v>223</v>
      </c>
      <c r="C101" s="144">
        <v>6</v>
      </c>
      <c r="D101" s="7">
        <v>232</v>
      </c>
      <c r="E101" s="7">
        <v>424</v>
      </c>
      <c r="F101" s="7">
        <v>545</v>
      </c>
    </row>
    <row r="102" spans="1:4" ht="13.5">
      <c r="A102" s="8" t="s">
        <v>122</v>
      </c>
      <c r="B102" s="8" t="s">
        <v>262</v>
      </c>
      <c r="C102" s="144">
        <v>5.5</v>
      </c>
      <c r="D102" s="7">
        <v>567</v>
      </c>
    </row>
    <row r="103" spans="1:10" ht="13.5">
      <c r="A103" s="8" t="s">
        <v>169</v>
      </c>
      <c r="B103" s="8" t="s">
        <v>210</v>
      </c>
      <c r="C103" s="144">
        <v>11</v>
      </c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164</v>
      </c>
      <c r="C104" s="144">
        <v>6.5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8" ht="13.5">
      <c r="A105" s="8" t="s">
        <v>94</v>
      </c>
      <c r="B105" s="8" t="s">
        <v>187</v>
      </c>
      <c r="C105" s="144"/>
      <c r="D105" s="7">
        <v>63</v>
      </c>
      <c r="E105" s="7">
        <v>329</v>
      </c>
      <c r="F105" s="7">
        <v>352</v>
      </c>
      <c r="G105" s="7">
        <v>400</v>
      </c>
      <c r="H105" s="7">
        <v>659</v>
      </c>
    </row>
    <row r="106" spans="1:6" ht="13.5">
      <c r="A106" s="8" t="s">
        <v>92</v>
      </c>
      <c r="B106" s="8" t="s">
        <v>165</v>
      </c>
      <c r="C106" s="144">
        <v>6.5</v>
      </c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146</v>
      </c>
      <c r="C107" s="142">
        <v>11.5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159</v>
      </c>
      <c r="B108" s="8" t="s">
        <v>240</v>
      </c>
      <c r="C108" s="142">
        <v>6</v>
      </c>
      <c r="D108" s="7">
        <v>395</v>
      </c>
    </row>
    <row r="109" spans="1:5" ht="13.5">
      <c r="A109" s="8" t="s">
        <v>96</v>
      </c>
      <c r="B109" s="8" t="s">
        <v>253</v>
      </c>
      <c r="C109" s="144">
        <v>5.5</v>
      </c>
      <c r="D109" s="7">
        <v>474</v>
      </c>
      <c r="E109" s="7">
        <v>635</v>
      </c>
    </row>
    <row r="110" spans="1:5" ht="13.5">
      <c r="A110" s="8" t="s">
        <v>101</v>
      </c>
      <c r="B110" s="8" t="s">
        <v>124</v>
      </c>
      <c r="C110" s="144">
        <v>7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256</v>
      </c>
      <c r="C111" s="144">
        <v>6</v>
      </c>
      <c r="D111" s="7">
        <v>498</v>
      </c>
    </row>
    <row r="112" spans="1:4" ht="13.5">
      <c r="A112" s="8" t="s">
        <v>159</v>
      </c>
      <c r="B112" s="8" t="s">
        <v>166</v>
      </c>
      <c r="C112" s="144"/>
      <c r="D112" s="7">
        <v>17</v>
      </c>
    </row>
    <row r="113" spans="1:6" ht="13.5">
      <c r="A113" s="8" t="s">
        <v>98</v>
      </c>
      <c r="B113" s="8" t="s">
        <v>234</v>
      </c>
      <c r="C113" s="144"/>
      <c r="D113" s="7">
        <v>353</v>
      </c>
      <c r="E113" s="7">
        <v>689</v>
      </c>
      <c r="F113" s="7">
        <v>737</v>
      </c>
    </row>
    <row r="114" spans="1:6" ht="13.5">
      <c r="A114" s="8" t="s">
        <v>82</v>
      </c>
      <c r="B114" s="8" t="s">
        <v>197</v>
      </c>
      <c r="C114" s="144">
        <v>6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255</v>
      </c>
      <c r="C115" s="144">
        <v>5.5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208</v>
      </c>
      <c r="C116" s="142">
        <v>6.5</v>
      </c>
      <c r="D116" s="7">
        <v>180</v>
      </c>
      <c r="E116" s="7">
        <v>203</v>
      </c>
      <c r="F116" s="7">
        <v>397</v>
      </c>
    </row>
    <row r="117" spans="1:5" ht="13.5">
      <c r="A117" s="8" t="s">
        <v>159</v>
      </c>
      <c r="B117" s="8" t="s">
        <v>242</v>
      </c>
      <c r="C117" s="144">
        <v>6.5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182</v>
      </c>
      <c r="C118" s="142">
        <v>17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169</v>
      </c>
      <c r="B119" s="8" t="s">
        <v>283</v>
      </c>
      <c r="C119" s="144">
        <v>4.5</v>
      </c>
      <c r="D119" s="7">
        <v>709</v>
      </c>
    </row>
    <row r="120" spans="1:4" ht="13.5">
      <c r="A120" s="8" t="s">
        <v>91</v>
      </c>
      <c r="B120" s="8" t="s">
        <v>291</v>
      </c>
      <c r="C120" s="144">
        <v>6.5</v>
      </c>
      <c r="D120" s="7">
        <v>755</v>
      </c>
    </row>
    <row r="121" spans="1:4" ht="13.5">
      <c r="A121" s="8" t="s">
        <v>88</v>
      </c>
      <c r="B121" s="8" t="s">
        <v>292</v>
      </c>
      <c r="C121" s="144">
        <v>5.5</v>
      </c>
      <c r="D121" s="7">
        <v>758</v>
      </c>
    </row>
    <row r="122" spans="1:5" ht="13.5">
      <c r="A122" s="8" t="s">
        <v>101</v>
      </c>
      <c r="B122" s="8" t="s">
        <v>237</v>
      </c>
      <c r="C122" s="144"/>
      <c r="D122" s="7">
        <v>376</v>
      </c>
      <c r="E122" s="7">
        <v>593</v>
      </c>
    </row>
    <row r="123" spans="1:4" ht="13.5">
      <c r="A123" s="8" t="s">
        <v>159</v>
      </c>
      <c r="B123" s="8" t="s">
        <v>287</v>
      </c>
      <c r="C123" s="144">
        <v>6.5</v>
      </c>
      <c r="D123" s="7">
        <v>731</v>
      </c>
    </row>
    <row r="124" spans="1:6" ht="13.5">
      <c r="A124" s="8" t="s">
        <v>90</v>
      </c>
      <c r="B124" s="8" t="s">
        <v>148</v>
      </c>
      <c r="C124" s="142">
        <v>18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245</v>
      </c>
      <c r="C125" s="144"/>
      <c r="D125" s="7">
        <v>425</v>
      </c>
    </row>
    <row r="126" spans="1:4" ht="13.5">
      <c r="A126" s="8" t="s">
        <v>89</v>
      </c>
      <c r="B126" s="8" t="s">
        <v>112</v>
      </c>
      <c r="C126" s="142"/>
      <c r="D126" s="7">
        <v>371</v>
      </c>
    </row>
    <row r="127" spans="1:8" ht="13.5">
      <c r="A127" s="8" t="s">
        <v>130</v>
      </c>
      <c r="B127" s="8" t="s">
        <v>100</v>
      </c>
      <c r="C127" s="144">
        <v>5.5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203</v>
      </c>
      <c r="C128" s="144"/>
      <c r="D128" s="7">
        <v>159</v>
      </c>
      <c r="E128" s="7">
        <v>473</v>
      </c>
    </row>
    <row r="129" spans="1:6" ht="13.5">
      <c r="A129" s="8" t="s">
        <v>92</v>
      </c>
      <c r="B129" s="8" t="s">
        <v>186</v>
      </c>
      <c r="C129" s="144">
        <v>11.5</v>
      </c>
      <c r="D129" s="7">
        <v>62</v>
      </c>
      <c r="E129" s="7">
        <v>278</v>
      </c>
      <c r="F129" s="7">
        <v>663</v>
      </c>
    </row>
    <row r="130" spans="1:11" ht="13.5">
      <c r="A130" s="8" t="s">
        <v>122</v>
      </c>
      <c r="B130" s="8" t="s">
        <v>204</v>
      </c>
      <c r="C130" s="142">
        <v>5.5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140</v>
      </c>
      <c r="C131" s="144"/>
      <c r="D131" s="7">
        <v>15</v>
      </c>
    </row>
    <row r="132" spans="1:9" ht="13.5">
      <c r="A132" s="8" t="s">
        <v>82</v>
      </c>
      <c r="B132" s="8" t="s">
        <v>177</v>
      </c>
      <c r="C132" s="142">
        <v>8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162</v>
      </c>
      <c r="B133" s="8" t="s">
        <v>224</v>
      </c>
      <c r="C133" s="144">
        <v>5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209</v>
      </c>
      <c r="C134" s="142"/>
      <c r="D134" s="7">
        <v>204</v>
      </c>
    </row>
    <row r="135" spans="1:4" ht="13.5">
      <c r="A135" s="8" t="s">
        <v>87</v>
      </c>
      <c r="B135" s="8" t="s">
        <v>269</v>
      </c>
      <c r="C135" s="142">
        <v>6.5</v>
      </c>
      <c r="D135" s="7">
        <v>587</v>
      </c>
    </row>
    <row r="136" spans="1:5" ht="13.5">
      <c r="A136" s="8" t="s">
        <v>101</v>
      </c>
      <c r="B136" s="8" t="s">
        <v>259</v>
      </c>
      <c r="C136" s="144">
        <v>6.5</v>
      </c>
      <c r="D136" s="7">
        <v>546</v>
      </c>
      <c r="E136" s="7">
        <v>642</v>
      </c>
    </row>
    <row r="137" spans="1:14" ht="13.5">
      <c r="A137" s="8" t="s">
        <v>122</v>
      </c>
      <c r="B137" s="8" t="s">
        <v>131</v>
      </c>
      <c r="C137" s="142">
        <v>6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162</v>
      </c>
      <c r="B138" s="8" t="s">
        <v>288</v>
      </c>
      <c r="C138" s="144"/>
      <c r="D138" s="7">
        <v>733</v>
      </c>
    </row>
    <row r="139" spans="1:23" ht="13.5">
      <c r="A139" s="8" t="s">
        <v>159</v>
      </c>
      <c r="B139" s="8" t="s">
        <v>179</v>
      </c>
      <c r="C139" s="144">
        <v>6.5</v>
      </c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162</v>
      </c>
      <c r="B140" s="8" t="s">
        <v>189</v>
      </c>
      <c r="C140" s="144">
        <v>5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147</v>
      </c>
      <c r="C141" s="144">
        <v>13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227</v>
      </c>
      <c r="C142" s="144">
        <v>6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135</v>
      </c>
      <c r="C143" s="144">
        <v>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198</v>
      </c>
      <c r="C144" s="144">
        <v>6</v>
      </c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274</v>
      </c>
      <c r="C145" s="144">
        <v>6</v>
      </c>
      <c r="D145" s="7">
        <v>618</v>
      </c>
    </row>
    <row r="146" spans="1:8" ht="13.5">
      <c r="A146" s="8" t="s">
        <v>93</v>
      </c>
      <c r="B146" s="8" t="s">
        <v>180</v>
      </c>
      <c r="C146" s="144">
        <v>4</v>
      </c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171</v>
      </c>
      <c r="C147" s="144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122</v>
      </c>
      <c r="B148" s="9" t="s">
        <v>170</v>
      </c>
      <c r="C148" s="144">
        <v>10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169</v>
      </c>
      <c r="B149" s="9" t="s">
        <v>285</v>
      </c>
      <c r="C149" s="144"/>
      <c r="D149" s="7">
        <v>718</v>
      </c>
    </row>
    <row r="150" spans="1:4" ht="13.5">
      <c r="A150" s="9" t="s">
        <v>122</v>
      </c>
      <c r="B150" s="9" t="s">
        <v>281</v>
      </c>
      <c r="C150" s="144">
        <v>6.5</v>
      </c>
      <c r="D150" s="7">
        <v>694</v>
      </c>
    </row>
    <row r="151" spans="1:7" ht="13.5">
      <c r="A151" s="9" t="s">
        <v>89</v>
      </c>
      <c r="B151" s="9" t="s">
        <v>211</v>
      </c>
      <c r="C151" s="144">
        <v>13.5</v>
      </c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271</v>
      </c>
      <c r="C152" s="144"/>
      <c r="D152" s="7">
        <v>597</v>
      </c>
    </row>
    <row r="153" spans="1:5" ht="13.5">
      <c r="A153" s="9" t="s">
        <v>169</v>
      </c>
      <c r="B153" s="9" t="s">
        <v>205</v>
      </c>
      <c r="C153" s="144">
        <v>5</v>
      </c>
      <c r="D153" s="7">
        <v>164</v>
      </c>
      <c r="E153" s="7">
        <v>550</v>
      </c>
    </row>
    <row r="154" spans="1:6" ht="13.5">
      <c r="A154" s="9" t="s">
        <v>88</v>
      </c>
      <c r="B154" s="9" t="s">
        <v>184</v>
      </c>
      <c r="C154" s="144"/>
      <c r="D154" s="7">
        <v>48</v>
      </c>
      <c r="E154" s="7">
        <v>408</v>
      </c>
      <c r="F154" s="7">
        <v>768</v>
      </c>
    </row>
    <row r="155" spans="1:7" ht="13.5">
      <c r="A155" s="9" t="s">
        <v>130</v>
      </c>
      <c r="B155" s="9" t="s">
        <v>200</v>
      </c>
      <c r="C155" s="144"/>
      <c r="D155" s="7">
        <v>143</v>
      </c>
      <c r="E155" s="7">
        <v>336</v>
      </c>
      <c r="F155" s="7">
        <v>503</v>
      </c>
      <c r="G155" s="7">
        <v>575</v>
      </c>
    </row>
    <row r="156" spans="1:4" ht="13.5">
      <c r="A156" s="9" t="s">
        <v>91</v>
      </c>
      <c r="B156" s="9" t="s">
        <v>217</v>
      </c>
      <c r="C156" s="144"/>
      <c r="D156" s="7">
        <v>190</v>
      </c>
    </row>
    <row r="157" spans="1:12" ht="13.5">
      <c r="A157" s="9" t="s">
        <v>169</v>
      </c>
      <c r="B157" s="9" t="s">
        <v>168</v>
      </c>
      <c r="C157" s="143">
        <v>5</v>
      </c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167</v>
      </c>
      <c r="C158" s="144">
        <v>6</v>
      </c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4"/>
      <c r="D159" s="7">
        <v>572</v>
      </c>
    </row>
    <row r="160" spans="1:5" ht="13.5">
      <c r="A160" s="9" t="s">
        <v>82</v>
      </c>
      <c r="B160" s="9" t="s">
        <v>258</v>
      </c>
      <c r="C160" s="144">
        <v>11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212</v>
      </c>
      <c r="C161" s="144"/>
      <c r="D161" s="7">
        <v>216</v>
      </c>
    </row>
    <row r="162" spans="1:9" ht="13.5">
      <c r="A162" s="9" t="s">
        <v>97</v>
      </c>
      <c r="B162" s="9" t="s">
        <v>228</v>
      </c>
      <c r="C162" s="144">
        <v>4.5</v>
      </c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4">
        <v>9.5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169</v>
      </c>
      <c r="B164" s="9" t="s">
        <v>254</v>
      </c>
      <c r="C164" s="144">
        <v>5</v>
      </c>
      <c r="D164" s="7">
        <v>478</v>
      </c>
    </row>
    <row r="165" spans="1:9" ht="13.5">
      <c r="A165" s="9" t="s">
        <v>82</v>
      </c>
      <c r="B165" s="9" t="s">
        <v>141</v>
      </c>
      <c r="C165" s="144">
        <v>6</v>
      </c>
      <c r="D165" s="7">
        <v>19</v>
      </c>
      <c r="E165" s="7">
        <v>67</v>
      </c>
      <c r="F165" s="7">
        <v>310</v>
      </c>
      <c r="G165" s="7">
        <v>645</v>
      </c>
      <c r="H165" s="7">
        <v>667</v>
      </c>
      <c r="I165" s="7">
        <v>715</v>
      </c>
    </row>
    <row r="166" spans="1:7" ht="13.5">
      <c r="A166" s="9" t="s">
        <v>101</v>
      </c>
      <c r="B166" s="9" t="s">
        <v>216</v>
      </c>
      <c r="C166" s="144">
        <v>5.5</v>
      </c>
      <c r="D166" s="7">
        <v>187</v>
      </c>
      <c r="E166" s="7">
        <v>237</v>
      </c>
      <c r="F166" s="7">
        <v>261</v>
      </c>
      <c r="G166" s="7">
        <v>453</v>
      </c>
    </row>
    <row r="167" spans="1:4" ht="13.5">
      <c r="A167" s="9" t="s">
        <v>130</v>
      </c>
      <c r="B167" s="9" t="s">
        <v>218</v>
      </c>
      <c r="C167" s="144">
        <v>5</v>
      </c>
      <c r="D167" s="7">
        <v>192</v>
      </c>
    </row>
    <row r="168" spans="1:18" ht="13.5">
      <c r="A168" s="9" t="s">
        <v>91</v>
      </c>
      <c r="B168" s="9" t="s">
        <v>105</v>
      </c>
      <c r="C168" s="144">
        <v>13</v>
      </c>
      <c r="D168" s="7">
        <v>20</v>
      </c>
      <c r="E168" s="7">
        <v>139</v>
      </c>
      <c r="F168" s="7">
        <v>215</v>
      </c>
      <c r="G168" s="7">
        <v>355</v>
      </c>
      <c r="H168" s="7">
        <v>379</v>
      </c>
      <c r="I168" s="7">
        <v>404</v>
      </c>
      <c r="J168" s="7">
        <v>476</v>
      </c>
      <c r="K168" s="7">
        <v>500</v>
      </c>
      <c r="L168" s="7">
        <v>523</v>
      </c>
      <c r="M168" s="7">
        <v>548</v>
      </c>
      <c r="N168" s="7">
        <v>573</v>
      </c>
      <c r="O168" s="7">
        <v>621</v>
      </c>
      <c r="P168" s="7">
        <v>644</v>
      </c>
      <c r="Q168" s="7">
        <v>716</v>
      </c>
      <c r="R168" s="7">
        <v>765</v>
      </c>
    </row>
    <row r="169" spans="1:28" ht="13.5">
      <c r="A169" s="9" t="s">
        <v>90</v>
      </c>
      <c r="B169" s="9" t="s">
        <v>104</v>
      </c>
      <c r="C169" s="144">
        <v>14</v>
      </c>
      <c r="D169" s="7">
        <v>43</v>
      </c>
      <c r="E169" s="7">
        <v>69</v>
      </c>
      <c r="F169" s="7">
        <v>92</v>
      </c>
      <c r="G169" s="7">
        <v>116</v>
      </c>
      <c r="H169" s="7">
        <v>140</v>
      </c>
      <c r="I169" s="7">
        <v>166</v>
      </c>
      <c r="J169" s="7">
        <v>188</v>
      </c>
      <c r="K169" s="7">
        <v>212</v>
      </c>
      <c r="L169" s="7">
        <v>240</v>
      </c>
      <c r="M169" s="7">
        <v>259</v>
      </c>
      <c r="N169" s="7">
        <v>284</v>
      </c>
      <c r="O169" s="7">
        <v>307</v>
      </c>
      <c r="P169" s="7">
        <v>331</v>
      </c>
      <c r="Q169" s="7">
        <v>357</v>
      </c>
      <c r="R169" s="7">
        <v>380</v>
      </c>
      <c r="S169" s="7">
        <v>427</v>
      </c>
      <c r="T169" s="7">
        <v>451</v>
      </c>
      <c r="U169" s="7">
        <v>475</v>
      </c>
      <c r="V169" s="7">
        <v>499</v>
      </c>
      <c r="W169" s="7">
        <v>547</v>
      </c>
      <c r="X169" s="7">
        <v>571</v>
      </c>
      <c r="Y169" s="7">
        <v>598</v>
      </c>
      <c r="Z169" s="7">
        <v>669</v>
      </c>
      <c r="AA169" s="7">
        <v>691</v>
      </c>
      <c r="AB169" s="7">
        <v>763</v>
      </c>
    </row>
    <row r="170" spans="1:4" ht="13.5">
      <c r="A170" s="9" t="s">
        <v>159</v>
      </c>
      <c r="B170" s="9" t="s">
        <v>275</v>
      </c>
      <c r="C170" s="144">
        <v>5.5</v>
      </c>
      <c r="D170" s="7">
        <v>620</v>
      </c>
    </row>
    <row r="171" spans="1:4" ht="13.5">
      <c r="A171" s="9" t="s">
        <v>98</v>
      </c>
      <c r="B171" s="9" t="s">
        <v>133</v>
      </c>
      <c r="C171" s="144">
        <v>6</v>
      </c>
      <c r="D171" s="7">
        <v>239</v>
      </c>
    </row>
    <row r="172" spans="1:4" ht="13.5">
      <c r="A172" s="9" t="s">
        <v>90</v>
      </c>
      <c r="B172" s="9" t="s">
        <v>263</v>
      </c>
      <c r="C172" s="143">
        <v>10</v>
      </c>
      <c r="D172" s="7">
        <v>574</v>
      </c>
    </row>
    <row r="173" spans="1:18" ht="13.5">
      <c r="A173" s="9" t="s">
        <v>162</v>
      </c>
      <c r="B173" s="9" t="s">
        <v>183</v>
      </c>
      <c r="C173" s="144">
        <v>5</v>
      </c>
      <c r="D173" s="7">
        <v>45</v>
      </c>
      <c r="E173" s="7">
        <v>68</v>
      </c>
      <c r="F173" s="7">
        <v>118</v>
      </c>
      <c r="G173" s="7">
        <v>142</v>
      </c>
      <c r="H173" s="7">
        <v>168</v>
      </c>
      <c r="I173" s="7">
        <v>211</v>
      </c>
      <c r="J173" s="7">
        <v>333</v>
      </c>
      <c r="K173" s="7">
        <v>477</v>
      </c>
      <c r="L173" s="7">
        <v>549</v>
      </c>
      <c r="M173" s="7">
        <v>595</v>
      </c>
      <c r="N173" s="7">
        <v>622</v>
      </c>
      <c r="O173" s="7">
        <v>643</v>
      </c>
      <c r="P173" s="7">
        <v>693</v>
      </c>
      <c r="Q173" s="7">
        <v>741</v>
      </c>
      <c r="R173" s="7">
        <v>764</v>
      </c>
    </row>
    <row r="174" spans="1:4" ht="13.5">
      <c r="A174" s="9" t="s">
        <v>103</v>
      </c>
      <c r="B174" s="9" t="s">
        <v>230</v>
      </c>
      <c r="C174" s="144">
        <v>5.5</v>
      </c>
      <c r="D174" s="7">
        <v>283</v>
      </c>
    </row>
    <row r="175" spans="1:6" ht="13.5">
      <c r="A175" s="9" t="s">
        <v>101</v>
      </c>
      <c r="B175" s="9" t="s">
        <v>206</v>
      </c>
      <c r="C175" s="144">
        <v>6.5</v>
      </c>
      <c r="D175" s="7">
        <v>167</v>
      </c>
      <c r="E175" s="7">
        <v>405</v>
      </c>
      <c r="F175" s="7">
        <v>600</v>
      </c>
    </row>
    <row r="176" spans="1:4" ht="13.5">
      <c r="A176" s="9" t="s">
        <v>159</v>
      </c>
      <c r="B176" s="9" t="s">
        <v>277</v>
      </c>
      <c r="C176" s="144">
        <v>5.5</v>
      </c>
      <c r="D176" s="7">
        <v>646</v>
      </c>
    </row>
    <row r="177" spans="1:6" ht="13.5">
      <c r="A177" s="9" t="s">
        <v>82</v>
      </c>
      <c r="B177" s="9" t="s">
        <v>246</v>
      </c>
      <c r="C177" s="144"/>
      <c r="D177" s="7">
        <v>431</v>
      </c>
      <c r="E177" s="7">
        <v>648</v>
      </c>
      <c r="F177" s="7">
        <v>720</v>
      </c>
    </row>
    <row r="178" spans="1:11" ht="13.5">
      <c r="A178" s="9" t="s">
        <v>93</v>
      </c>
      <c r="B178" s="9" t="s">
        <v>191</v>
      </c>
      <c r="C178" s="144"/>
      <c r="D178" s="7">
        <v>91</v>
      </c>
      <c r="E178" s="7">
        <v>119</v>
      </c>
      <c r="F178" s="7">
        <v>264</v>
      </c>
      <c r="G178" s="7">
        <v>312</v>
      </c>
      <c r="H178" s="7">
        <v>359</v>
      </c>
      <c r="I178" s="7">
        <v>432</v>
      </c>
      <c r="J178" s="7">
        <v>599</v>
      </c>
      <c r="K178" s="7">
        <v>696</v>
      </c>
    </row>
    <row r="179" spans="1:13" ht="13.5">
      <c r="A179" s="9" t="s">
        <v>92</v>
      </c>
      <c r="B179" s="9" t="s">
        <v>86</v>
      </c>
      <c r="C179" s="144">
        <v>11</v>
      </c>
      <c r="D179" s="7">
        <v>96</v>
      </c>
      <c r="E179" s="7">
        <v>141</v>
      </c>
      <c r="F179" s="7">
        <v>238</v>
      </c>
      <c r="G179" s="7">
        <v>260</v>
      </c>
      <c r="H179" s="7">
        <v>332</v>
      </c>
      <c r="I179" s="7">
        <v>429</v>
      </c>
      <c r="J179" s="7">
        <v>501</v>
      </c>
      <c r="K179" s="7">
        <v>668</v>
      </c>
      <c r="L179" s="7">
        <v>692</v>
      </c>
      <c r="M179" s="7">
        <v>739</v>
      </c>
    </row>
    <row r="180" spans="1:4" ht="13.5">
      <c r="A180" s="9" t="s">
        <v>96</v>
      </c>
      <c r="B180" s="9" t="s">
        <v>108</v>
      </c>
      <c r="C180" s="143">
        <v>6</v>
      </c>
      <c r="D180" s="7">
        <v>452</v>
      </c>
    </row>
    <row r="181" spans="1:5" ht="13.5">
      <c r="A181" s="9" t="s">
        <v>88</v>
      </c>
      <c r="B181" s="9" t="s">
        <v>193</v>
      </c>
      <c r="C181" s="144">
        <v>5</v>
      </c>
      <c r="D181" s="7">
        <v>117</v>
      </c>
      <c r="E181" s="7">
        <v>502</v>
      </c>
    </row>
    <row r="182" spans="1:34" s="10" customFormat="1" ht="13.5">
      <c r="A182" s="131" t="s">
        <v>16</v>
      </c>
      <c r="B182" s="131" t="s">
        <v>16</v>
      </c>
      <c r="C182"/>
      <c r="D182" s="10">
        <v>25</v>
      </c>
      <c r="E182" s="10">
        <v>49</v>
      </c>
      <c r="F182" s="10">
        <v>73</v>
      </c>
      <c r="G182" s="10">
        <v>97</v>
      </c>
      <c r="H182" s="10">
        <v>121</v>
      </c>
      <c r="I182" s="10">
        <v>145</v>
      </c>
      <c r="J182" s="10">
        <v>169</v>
      </c>
      <c r="K182" s="10">
        <v>193</v>
      </c>
      <c r="L182" s="10">
        <v>217</v>
      </c>
      <c r="M182" s="10">
        <v>241</v>
      </c>
      <c r="N182" s="10">
        <v>265</v>
      </c>
      <c r="O182" s="10">
        <v>289</v>
      </c>
      <c r="P182" s="10">
        <v>313</v>
      </c>
      <c r="Q182" s="10">
        <v>337</v>
      </c>
      <c r="R182" s="10">
        <v>361</v>
      </c>
      <c r="S182" s="10">
        <v>385</v>
      </c>
      <c r="T182" s="10">
        <v>409</v>
      </c>
      <c r="U182" s="10">
        <v>433</v>
      </c>
      <c r="V182" s="10">
        <v>457</v>
      </c>
      <c r="W182" s="10">
        <v>481</v>
      </c>
      <c r="X182" s="10">
        <v>505</v>
      </c>
      <c r="Y182" s="10">
        <v>529</v>
      </c>
      <c r="Z182" s="10">
        <v>553</v>
      </c>
      <c r="AA182" s="10">
        <v>577</v>
      </c>
      <c r="AB182" s="10">
        <v>601</v>
      </c>
      <c r="AC182" s="10">
        <v>625</v>
      </c>
      <c r="AD182" s="10">
        <v>649</v>
      </c>
      <c r="AE182" s="10">
        <v>673</v>
      </c>
      <c r="AF182" s="10">
        <v>697</v>
      </c>
      <c r="AG182" s="10">
        <v>721</v>
      </c>
      <c r="AH182" s="10">
        <v>745</v>
      </c>
    </row>
    <row r="183" spans="1:3" ht="13.5">
      <c r="A183" s="9"/>
      <c r="B183" s="9"/>
      <c r="C183"/>
    </row>
    <row r="184" spans="1:3" ht="13.5">
      <c r="A184" s="9"/>
      <c r="B184" s="9"/>
      <c r="C184"/>
    </row>
    <row r="185" spans="1:3" ht="13.5">
      <c r="A185" s="9"/>
      <c r="B185" s="9"/>
      <c r="C185" s="9"/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s="10" customFormat="1" ht="13.5">
      <c r="A188" s="9"/>
      <c r="B188" s="9"/>
      <c r="C188" s="9"/>
    </row>
    <row r="189" spans="1:3" s="10" customFormat="1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80" zoomScaleNormal="8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3.875" style="77" bestFit="1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125</v>
      </c>
      <c r="E2" s="21">
        <v>9.5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154</v>
      </c>
      <c r="C3" s="24" t="s">
        <v>103</v>
      </c>
      <c r="D3" s="25" t="s">
        <v>125</v>
      </c>
      <c r="E3" s="26">
        <v>6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155</v>
      </c>
      <c r="C4" s="29" t="s">
        <v>82</v>
      </c>
      <c r="D4" s="30" t="s">
        <v>125</v>
      </c>
      <c r="E4" s="31">
        <v>6.5</v>
      </c>
      <c r="F4" s="27">
        <f>IF(E4&lt;&gt;0,VLOOKUP(B4,conteggi!$B$8:$D$75,3),0)</f>
        <v>0</v>
      </c>
      <c r="G4" s="32">
        <f>SUM(E2:E24)+G5</f>
        <v>104.5</v>
      </c>
      <c r="H4" s="125"/>
    </row>
    <row r="5" spans="1:8" ht="19.5" customHeight="1">
      <c r="A5" s="23" t="s">
        <v>1</v>
      </c>
      <c r="B5" s="24" t="s">
        <v>156</v>
      </c>
      <c r="C5" s="24" t="s">
        <v>94</v>
      </c>
      <c r="D5" s="25" t="s">
        <v>128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15</v>
      </c>
      <c r="H5" s="125"/>
    </row>
    <row r="6" spans="1:8" ht="19.5" customHeight="1">
      <c r="A6" s="28" t="s">
        <v>1</v>
      </c>
      <c r="B6" s="29" t="s">
        <v>157</v>
      </c>
      <c r="C6" s="29" t="s">
        <v>92</v>
      </c>
      <c r="D6" s="30" t="s">
        <v>127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158</v>
      </c>
      <c r="C7" s="24" t="s">
        <v>159</v>
      </c>
      <c r="D7" s="25" t="s">
        <v>126</v>
      </c>
      <c r="E7" s="26"/>
      <c r="F7" s="27">
        <f>IF(E7&lt;&gt;0,VLOOKUP(B7,conteggi!$B$8:$D$75,3),0)</f>
        <v>0</v>
      </c>
      <c r="H7" s="125"/>
      <c r="I7" s="145" t="s">
        <v>153</v>
      </c>
      <c r="J7" s="146"/>
    </row>
    <row r="8" spans="1:10" ht="19.5" customHeight="1">
      <c r="A8" s="28" t="s">
        <v>1</v>
      </c>
      <c r="B8" s="29" t="s">
        <v>160</v>
      </c>
      <c r="C8" s="29" t="s">
        <v>82</v>
      </c>
      <c r="D8" s="30" t="s">
        <v>126</v>
      </c>
      <c r="E8" s="31"/>
      <c r="F8" s="27">
        <f>IF(E8&lt;&gt;0,VLOOKUP(B8,conteggi!$B$8:$D$75,3),0)</f>
        <v>0</v>
      </c>
      <c r="H8" s="125"/>
      <c r="I8" s="145" t="s">
        <v>36</v>
      </c>
      <c r="J8" s="146"/>
    </row>
    <row r="9" spans="1:10" ht="19.5" customHeight="1">
      <c r="A9" s="23" t="s">
        <v>1</v>
      </c>
      <c r="B9" s="24" t="s">
        <v>161</v>
      </c>
      <c r="C9" s="24" t="s">
        <v>162</v>
      </c>
      <c r="D9" s="25" t="s">
        <v>126</v>
      </c>
      <c r="E9" s="26"/>
      <c r="F9" s="27">
        <f>IF(E9&lt;&gt;0,VLOOKUP(B9,conteggi!$B$8:$D$75,3),0)</f>
        <v>0</v>
      </c>
      <c r="H9" s="125"/>
      <c r="I9" s="35" t="s">
        <v>114</v>
      </c>
      <c r="J9" s="36" t="s">
        <v>152</v>
      </c>
    </row>
    <row r="10" spans="1:8" ht="19.5" customHeight="1" thickBot="1">
      <c r="A10" s="109" t="s">
        <v>1</v>
      </c>
      <c r="B10" s="110" t="s">
        <v>138</v>
      </c>
      <c r="C10" s="110" t="s">
        <v>96</v>
      </c>
      <c r="D10" s="111" t="s">
        <v>125</v>
      </c>
      <c r="E10" s="112">
        <v>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124</v>
      </c>
      <c r="C11" s="43" t="s">
        <v>101</v>
      </c>
      <c r="D11" s="44" t="s">
        <v>125</v>
      </c>
      <c r="E11" s="45">
        <v>7</v>
      </c>
      <c r="F11" s="41">
        <f>IF(E11&lt;&gt;0,VLOOKUP(B11,conteggi!$B$76:$D$146,3),0)</f>
        <v>0</v>
      </c>
      <c r="H11" s="125"/>
    </row>
    <row r="12" spans="1:8" ht="19.5" customHeight="1">
      <c r="A12" s="46" t="s">
        <v>2</v>
      </c>
      <c r="B12" s="47" t="s">
        <v>131</v>
      </c>
      <c r="C12" s="47" t="s">
        <v>122</v>
      </c>
      <c r="D12" s="48" t="s">
        <v>125</v>
      </c>
      <c r="E12" s="49">
        <v>6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163</v>
      </c>
      <c r="C13" s="43" t="s">
        <v>91</v>
      </c>
      <c r="D13" s="44" t="s">
        <v>125</v>
      </c>
      <c r="E13" s="45">
        <v>6.5</v>
      </c>
      <c r="F13" s="41">
        <f>IF(E13&lt;&gt;0,VLOOKUP(B13,conteggi!$B$76:$D$146,3),0)</f>
        <v>0</v>
      </c>
      <c r="H13" s="125"/>
      <c r="I13" s="50"/>
    </row>
    <row r="14" spans="1:9" ht="19.5" customHeight="1">
      <c r="A14" s="46" t="s">
        <v>2</v>
      </c>
      <c r="B14" s="47" t="s">
        <v>164</v>
      </c>
      <c r="C14" s="47" t="s">
        <v>87</v>
      </c>
      <c r="D14" s="48" t="s">
        <v>127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140</v>
      </c>
      <c r="C15" s="43" t="s">
        <v>97</v>
      </c>
      <c r="D15" s="44" t="s">
        <v>128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165</v>
      </c>
      <c r="C16" s="47" t="s">
        <v>92</v>
      </c>
      <c r="D16" s="48" t="s">
        <v>126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166</v>
      </c>
      <c r="C17" s="43" t="s">
        <v>159</v>
      </c>
      <c r="D17" s="44" t="s">
        <v>126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148</v>
      </c>
      <c r="C18" s="38" t="s">
        <v>90</v>
      </c>
      <c r="D18" s="39" t="s">
        <v>125</v>
      </c>
      <c r="E18" s="40">
        <v>18</v>
      </c>
      <c r="F18" s="41">
        <f>IF(E18&lt;&gt;0,VLOOKUP(B18,conteggi!$B$76:$D$146,3),0)</f>
        <v>2</v>
      </c>
      <c r="H18" s="125"/>
    </row>
    <row r="19" spans="1:8" ht="19.5" customHeight="1">
      <c r="A19" s="52" t="s">
        <v>3</v>
      </c>
      <c r="B19" s="53" t="s">
        <v>141</v>
      </c>
      <c r="C19" s="53" t="s">
        <v>82</v>
      </c>
      <c r="D19" s="54" t="s">
        <v>125</v>
      </c>
      <c r="E19" s="55">
        <v>6</v>
      </c>
      <c r="F19" s="15">
        <f>IF(E19&lt;&gt;0,VLOOKUP(B19,conteggi!$B$147:$D$181,3),0)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125</v>
      </c>
      <c r="E20" s="59">
        <v>13</v>
      </c>
      <c r="F20" s="15">
        <f>IF(E20&lt;&gt;0,VLOOKUP(B20,conteggi!$B$147:$D$181,3),0)</f>
        <v>2</v>
      </c>
      <c r="H20" s="125"/>
    </row>
    <row r="21" spans="1:8" ht="19.5" customHeight="1">
      <c r="A21" s="52" t="s">
        <v>3</v>
      </c>
      <c r="B21" s="53" t="s">
        <v>167</v>
      </c>
      <c r="C21" s="53" t="s">
        <v>94</v>
      </c>
      <c r="D21" s="54" t="s">
        <v>125</v>
      </c>
      <c r="E21" s="55">
        <v>6</v>
      </c>
      <c r="F21" s="15">
        <f>IF(E21&lt;&gt;0,VLOOKUP(B21,conteggi!$B$147:$D$181,3),0)</f>
        <v>0</v>
      </c>
      <c r="H21" s="125"/>
    </row>
    <row r="22" spans="1:8" ht="19.5" customHeight="1">
      <c r="A22" s="56" t="s">
        <v>3</v>
      </c>
      <c r="B22" s="57" t="s">
        <v>168</v>
      </c>
      <c r="C22" s="57" t="s">
        <v>169</v>
      </c>
      <c r="D22" s="58" t="s">
        <v>128</v>
      </c>
      <c r="E22" s="59"/>
      <c r="F22" s="15">
        <f>IF(E22&lt;&gt;0,VLOOKUP(B22,conteggi!$B$147:$D$181,3),0)</f>
        <v>0</v>
      </c>
      <c r="H22" s="125"/>
    </row>
    <row r="23" spans="1:8" ht="19.5" customHeight="1">
      <c r="A23" s="52" t="s">
        <v>3</v>
      </c>
      <c r="B23" s="53" t="s">
        <v>170</v>
      </c>
      <c r="C23" s="53" t="s">
        <v>122</v>
      </c>
      <c r="D23" s="54" t="s">
        <v>127</v>
      </c>
      <c r="E23" s="55"/>
      <c r="F23" s="15">
        <f>IF(E23&lt;&gt;0,VLOOKUP(B23,conteggi!$B$147:$D$181,3),0)</f>
        <v>0</v>
      </c>
      <c r="H23" s="125"/>
    </row>
    <row r="24" spans="1:8" ht="19.5" customHeight="1" thickBot="1">
      <c r="A24" s="56" t="s">
        <v>3</v>
      </c>
      <c r="B24" s="57" t="s">
        <v>171</v>
      </c>
      <c r="C24" s="57" t="s">
        <v>93</v>
      </c>
      <c r="D24" s="58"/>
      <c r="E24" s="59"/>
      <c r="F24" s="15">
        <f>IF(E24&lt;&gt;0,VLOOKUP(B24,conteggi!$B$147:$D$181,3),0)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125</v>
      </c>
      <c r="E26" s="21">
        <v>3.5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120</v>
      </c>
      <c r="C27" s="24" t="s">
        <v>101</v>
      </c>
      <c r="D27" s="25" t="s">
        <v>125</v>
      </c>
      <c r="E27" s="26">
        <v>6.5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172</v>
      </c>
      <c r="C28" s="29" t="s">
        <v>122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138.5</v>
      </c>
      <c r="H28" s="125"/>
    </row>
    <row r="29" spans="1:8" ht="19.5" customHeight="1">
      <c r="A29" s="23" t="s">
        <v>1</v>
      </c>
      <c r="B29" s="24" t="s">
        <v>173</v>
      </c>
      <c r="C29" s="24" t="s">
        <v>130</v>
      </c>
      <c r="D29" s="25" t="s">
        <v>125</v>
      </c>
      <c r="E29" s="26">
        <v>5.5</v>
      </c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35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127</v>
      </c>
      <c r="E30" s="31"/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158</v>
      </c>
      <c r="C31" s="24" t="s">
        <v>159</v>
      </c>
      <c r="D31" s="25" t="s">
        <v>128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174</v>
      </c>
      <c r="C32" s="29" t="s">
        <v>103</v>
      </c>
      <c r="D32" s="30" t="s">
        <v>126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175</v>
      </c>
      <c r="C33" s="24" t="s">
        <v>122</v>
      </c>
      <c r="D33" s="25" t="s">
        <v>126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136</v>
      </c>
      <c r="C34" s="110" t="s">
        <v>122</v>
      </c>
      <c r="D34" s="111" t="s">
        <v>125</v>
      </c>
      <c r="E34" s="112">
        <v>6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144</v>
      </c>
      <c r="C35" s="43" t="s">
        <v>94</v>
      </c>
      <c r="D35" s="44" t="s">
        <v>125</v>
      </c>
      <c r="E35" s="45">
        <v>18</v>
      </c>
      <c r="F35" s="41">
        <f>IF(E35&lt;&gt;0,VLOOKUP(B35,conteggi!$B$76:$D$146,3),0)</f>
        <v>2</v>
      </c>
      <c r="H35" s="125"/>
    </row>
    <row r="36" spans="1:8" ht="19.5" customHeight="1">
      <c r="A36" s="46" t="s">
        <v>2</v>
      </c>
      <c r="B36" s="47" t="s">
        <v>176</v>
      </c>
      <c r="C36" s="47" t="s">
        <v>82</v>
      </c>
      <c r="D36" s="48" t="s">
        <v>125</v>
      </c>
      <c r="E36" s="49">
        <v>6</v>
      </c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177</v>
      </c>
      <c r="C37" s="43" t="s">
        <v>82</v>
      </c>
      <c r="D37" s="44" t="s">
        <v>127</v>
      </c>
      <c r="E37" s="45"/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178</v>
      </c>
      <c r="C38" s="47" t="s">
        <v>92</v>
      </c>
      <c r="D38" s="48" t="s">
        <v>125</v>
      </c>
      <c r="E38" s="49">
        <v>12.5</v>
      </c>
      <c r="F38" s="41">
        <f>IF(E38&lt;&gt;0,VLOOKUP(B38,conteggi!$B$76:$D$146,3),0)</f>
        <v>1</v>
      </c>
      <c r="H38" s="125"/>
    </row>
    <row r="39" spans="1:8" ht="19.5" customHeight="1">
      <c r="A39" s="42" t="s">
        <v>2</v>
      </c>
      <c r="B39" s="43" t="s">
        <v>179</v>
      </c>
      <c r="C39" s="43" t="s">
        <v>159</v>
      </c>
      <c r="D39" s="44" t="s">
        <v>128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180</v>
      </c>
      <c r="C40" s="47" t="s">
        <v>93</v>
      </c>
      <c r="D40" s="48" t="s">
        <v>126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181</v>
      </c>
      <c r="C41" s="43" t="s">
        <v>122</v>
      </c>
      <c r="D41" s="44" t="s">
        <v>126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182</v>
      </c>
      <c r="C42" s="38" t="s">
        <v>91</v>
      </c>
      <c r="D42" s="39" t="s">
        <v>125</v>
      </c>
      <c r="E42" s="40">
        <v>17</v>
      </c>
      <c r="F42" s="41">
        <f>IF(E42&lt;&gt;0,VLOOKUP(B42,conteggi!$B$76:$D$146,3),0)</f>
        <v>2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125</v>
      </c>
      <c r="E43" s="55">
        <v>14</v>
      </c>
      <c r="F43" s="15">
        <f>IF(E43&lt;&gt;0,VLOOKUP(B43,conteggi!$B$147:$D$181,3),0)</f>
        <v>2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125</v>
      </c>
      <c r="E44" s="59">
        <v>9.5</v>
      </c>
      <c r="F44" s="15">
        <f>IF(E44&lt;&gt;0,VLOOKUP(B44,conteggi!$B$147:$D$181,3),0)</f>
        <v>1</v>
      </c>
      <c r="H44" s="125"/>
    </row>
    <row r="45" spans="1:8" ht="19.5" customHeight="1">
      <c r="A45" s="52" t="s">
        <v>3</v>
      </c>
      <c r="B45" s="53" t="s">
        <v>183</v>
      </c>
      <c r="C45" s="53" t="s">
        <v>162</v>
      </c>
      <c r="D45" s="54" t="s">
        <v>125</v>
      </c>
      <c r="E45" s="55">
        <v>5</v>
      </c>
      <c r="F45" s="15">
        <f>IF(E45&lt;&gt;0,VLOOKUP(B45,conteggi!$B$147:$D$181,3),0)</f>
        <v>0</v>
      </c>
      <c r="H45" s="125"/>
    </row>
    <row r="46" spans="1:8" ht="19.5" customHeight="1">
      <c r="A46" s="56" t="s">
        <v>3</v>
      </c>
      <c r="B46" s="57" t="s">
        <v>170</v>
      </c>
      <c r="C46" s="57" t="s">
        <v>122</v>
      </c>
      <c r="D46" s="58" t="s">
        <v>127</v>
      </c>
      <c r="E46" s="59"/>
      <c r="F46" s="15">
        <f>IF(E46&lt;&gt;0,VLOOKUP(B46,conteggi!$B$147:$D$181,3),0)</f>
        <v>0</v>
      </c>
      <c r="H46" s="125"/>
    </row>
    <row r="47" spans="1:8" ht="19.5" customHeight="1">
      <c r="A47" s="52" t="s">
        <v>3</v>
      </c>
      <c r="B47" s="53" t="s">
        <v>168</v>
      </c>
      <c r="C47" s="53" t="s">
        <v>169</v>
      </c>
      <c r="D47" s="54" t="s">
        <v>128</v>
      </c>
      <c r="E47" s="55"/>
      <c r="F47" s="15">
        <f>IF(E47&lt;&gt;0,VLOOKUP(B47,conteggi!$B$147:$D$181,3),0)</f>
        <v>0</v>
      </c>
      <c r="H47" s="125"/>
    </row>
    <row r="48" spans="1:8" ht="19.5" customHeight="1" thickBot="1">
      <c r="A48" s="56" t="s">
        <v>3</v>
      </c>
      <c r="B48" s="57" t="s">
        <v>184</v>
      </c>
      <c r="C48" s="57" t="s">
        <v>88</v>
      </c>
      <c r="D48" s="58"/>
      <c r="E48" s="59"/>
      <c r="F48" s="15">
        <f>IF(E48&lt;&gt;0,VLOOKUP(B48,conteggi!$B$147:$D$181,3),0)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125</v>
      </c>
      <c r="E50" s="21">
        <v>9.5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158</v>
      </c>
      <c r="C51" s="24" t="s">
        <v>159</v>
      </c>
      <c r="D51" s="25" t="s">
        <v>126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120</v>
      </c>
      <c r="C52" s="29" t="s">
        <v>101</v>
      </c>
      <c r="D52" s="30" t="s">
        <v>125</v>
      </c>
      <c r="E52" s="31">
        <v>6.5</v>
      </c>
      <c r="F52" s="27">
        <f>IF(E52&lt;&gt;0,VLOOKUP(B52,conteggi!$B$8:$D$75,3),0)</f>
        <v>0</v>
      </c>
      <c r="G52" s="32">
        <f>SUM(E50:E72)+G53</f>
        <v>112</v>
      </c>
      <c r="H52" s="125"/>
    </row>
    <row r="53" spans="1:8" ht="19.5" customHeight="1">
      <c r="A53" s="23" t="s">
        <v>1</v>
      </c>
      <c r="B53" s="24" t="s">
        <v>173</v>
      </c>
      <c r="C53" s="24" t="s">
        <v>130</v>
      </c>
      <c r="D53" s="25" t="s">
        <v>125</v>
      </c>
      <c r="E53" s="26">
        <v>5.5</v>
      </c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20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128</v>
      </c>
      <c r="E54" s="31"/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172</v>
      </c>
      <c r="C55" s="24" t="s">
        <v>122</v>
      </c>
      <c r="D55" s="25" t="s">
        <v>127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175</v>
      </c>
      <c r="C56" s="29" t="s">
        <v>122</v>
      </c>
      <c r="D56" s="30" t="s">
        <v>126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185</v>
      </c>
      <c r="C57" s="24" t="s">
        <v>122</v>
      </c>
      <c r="D57" s="25" t="s">
        <v>126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138</v>
      </c>
      <c r="C58" s="110" t="s">
        <v>96</v>
      </c>
      <c r="D58" s="111" t="s">
        <v>125</v>
      </c>
      <c r="E58" s="112">
        <v>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179</v>
      </c>
      <c r="C59" s="43" t="s">
        <v>159</v>
      </c>
      <c r="D59" s="44" t="s">
        <v>128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177</v>
      </c>
      <c r="C60" s="47" t="s">
        <v>82</v>
      </c>
      <c r="D60" s="48" t="s">
        <v>127</v>
      </c>
      <c r="E60" s="49"/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131</v>
      </c>
      <c r="C61" s="43" t="s">
        <v>122</v>
      </c>
      <c r="D61" s="44" t="s">
        <v>125</v>
      </c>
      <c r="E61" s="45">
        <v>6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186</v>
      </c>
      <c r="C62" s="47" t="s">
        <v>92</v>
      </c>
      <c r="D62" s="48" t="s">
        <v>125</v>
      </c>
      <c r="E62" s="49">
        <v>11.5</v>
      </c>
      <c r="F62" s="41">
        <f>IF(E62&lt;&gt;0,VLOOKUP(B62,conteggi!$B$76:$D$146,3),0)</f>
        <v>1</v>
      </c>
      <c r="H62" s="126"/>
    </row>
    <row r="63" spans="1:8" ht="19.5" customHeight="1">
      <c r="A63" s="42" t="s">
        <v>2</v>
      </c>
      <c r="B63" s="43" t="s">
        <v>187</v>
      </c>
      <c r="C63" s="43" t="s">
        <v>94</v>
      </c>
      <c r="D63" s="44" t="s">
        <v>126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176</v>
      </c>
      <c r="C64" s="47" t="s">
        <v>82</v>
      </c>
      <c r="D64" s="48" t="s">
        <v>125</v>
      </c>
      <c r="E64" s="49">
        <v>6</v>
      </c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180</v>
      </c>
      <c r="C65" s="43" t="s">
        <v>93</v>
      </c>
      <c r="D65" s="44" t="s">
        <v>126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182</v>
      </c>
      <c r="C66" s="38" t="s">
        <v>91</v>
      </c>
      <c r="D66" s="39" t="s">
        <v>125</v>
      </c>
      <c r="E66" s="40">
        <v>17</v>
      </c>
      <c r="F66" s="41">
        <f>IF(E66&lt;&gt;0,VLOOKUP(B66,conteggi!$B$76:$D$146,3),0)</f>
        <v>2</v>
      </c>
      <c r="H66" s="126"/>
    </row>
    <row r="67" spans="1:8" ht="19.5" customHeight="1">
      <c r="A67" s="52" t="s">
        <v>3</v>
      </c>
      <c r="B67" s="53" t="s">
        <v>141</v>
      </c>
      <c r="C67" s="53" t="s">
        <v>82</v>
      </c>
      <c r="D67" s="54" t="s">
        <v>125</v>
      </c>
      <c r="E67" s="55">
        <v>6</v>
      </c>
      <c r="F67" s="15">
        <f>IF(E67&lt;&gt;0,VLOOKUP(B67,conteggi!$B$147:$D$181,3),0)</f>
        <v>0</v>
      </c>
      <c r="H67" s="126"/>
    </row>
    <row r="68" spans="1:8" ht="19.5" customHeight="1">
      <c r="A68" s="56" t="s">
        <v>3</v>
      </c>
      <c r="B68" s="57" t="s">
        <v>183</v>
      </c>
      <c r="C68" s="57" t="s">
        <v>162</v>
      </c>
      <c r="D68" s="58" t="s">
        <v>125</v>
      </c>
      <c r="E68" s="59">
        <v>5</v>
      </c>
      <c r="F68" s="15">
        <f>IF(E68&lt;&gt;0,VLOOKUP(B68,conteggi!$B$147:$D$181,3),0)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125</v>
      </c>
      <c r="E69" s="55">
        <v>14</v>
      </c>
      <c r="F69" s="15">
        <f>IF(E69&lt;&gt;0,VLOOKUP(B69,conteggi!$B$147:$D$181,3),0)</f>
        <v>2</v>
      </c>
      <c r="H69" s="126"/>
    </row>
    <row r="70" spans="1:8" ht="19.5" customHeight="1">
      <c r="A70" s="56" t="s">
        <v>3</v>
      </c>
      <c r="B70" s="57" t="s">
        <v>168</v>
      </c>
      <c r="C70" s="57" t="s">
        <v>169</v>
      </c>
      <c r="D70" s="58" t="s">
        <v>128</v>
      </c>
      <c r="E70" s="59"/>
      <c r="F70" s="15">
        <f>IF(E70&lt;&gt;0,VLOOKUP(B70,conteggi!$B$147:$D$181,3),0)</f>
        <v>0</v>
      </c>
      <c r="H70" s="126"/>
    </row>
    <row r="71" spans="1:8" ht="19.5" customHeight="1">
      <c r="A71" s="52" t="s">
        <v>3</v>
      </c>
      <c r="B71" s="53" t="s">
        <v>170</v>
      </c>
      <c r="C71" s="53" t="s">
        <v>122</v>
      </c>
      <c r="D71" s="54" t="s">
        <v>127</v>
      </c>
      <c r="E71" s="55"/>
      <c r="F71" s="15">
        <f>IF(E71&lt;&gt;0,VLOOKUP(B71,conteggi!$B$147:$D$181,3),0)</f>
        <v>0</v>
      </c>
      <c r="H71" s="125"/>
    </row>
    <row r="72" spans="1:8" ht="19.5" customHeight="1" thickBot="1">
      <c r="A72" s="56" t="s">
        <v>3</v>
      </c>
      <c r="B72" s="57" t="s">
        <v>171</v>
      </c>
      <c r="C72" s="57" t="s">
        <v>93</v>
      </c>
      <c r="D72" s="58" t="s">
        <v>126</v>
      </c>
      <c r="E72" s="59"/>
      <c r="F72" s="15">
        <f>IF(E72&lt;&gt;0,VLOOKUP(B72,conteggi!$B$147:$D$181,3),0)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125</v>
      </c>
      <c r="E74" s="21">
        <v>9.5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172</v>
      </c>
      <c r="C75" s="24" t="s">
        <v>122</v>
      </c>
      <c r="D75" s="25" t="s">
        <v>126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157</v>
      </c>
      <c r="C76" s="29" t="s">
        <v>92</v>
      </c>
      <c r="D76" s="30" t="s">
        <v>125</v>
      </c>
      <c r="E76" s="31"/>
      <c r="F76" s="27">
        <f>IF(E76&lt;&gt;0,VLOOKUP(B76,conteggi!$B$8:$D$75,3),0)</f>
        <v>0</v>
      </c>
      <c r="G76" s="32">
        <f>SUM(E74:E96)+G77</f>
        <v>119</v>
      </c>
      <c r="H76" s="125"/>
    </row>
    <row r="77" spans="1:8" ht="19.5" customHeight="1">
      <c r="A77" s="23" t="s">
        <v>1</v>
      </c>
      <c r="B77" s="24" t="s">
        <v>175</v>
      </c>
      <c r="C77" s="24" t="s">
        <v>122</v>
      </c>
      <c r="D77" s="25" t="s">
        <v>126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25</v>
      </c>
      <c r="H77" s="125"/>
    </row>
    <row r="78" spans="1:8" ht="19.5" customHeight="1">
      <c r="A78" s="28" t="s">
        <v>1</v>
      </c>
      <c r="B78" s="29" t="s">
        <v>154</v>
      </c>
      <c r="C78" s="29" t="s">
        <v>103</v>
      </c>
      <c r="D78" s="30" t="s">
        <v>125</v>
      </c>
      <c r="E78" s="31">
        <v>6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173</v>
      </c>
      <c r="C79" s="24" t="s">
        <v>130</v>
      </c>
      <c r="D79" s="25" t="s">
        <v>127</v>
      </c>
      <c r="E79" s="26">
        <v>5.5</v>
      </c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128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158</v>
      </c>
      <c r="C81" s="24" t="s">
        <v>159</v>
      </c>
      <c r="D81" s="25" t="s">
        <v>126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136</v>
      </c>
      <c r="C82" s="110" t="s">
        <v>122</v>
      </c>
      <c r="D82" s="111" t="s">
        <v>125</v>
      </c>
      <c r="E82" s="112">
        <v>6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188</v>
      </c>
      <c r="C83" s="43" t="s">
        <v>87</v>
      </c>
      <c r="D83" s="44" t="s">
        <v>126</v>
      </c>
      <c r="E83" s="45"/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189</v>
      </c>
      <c r="C84" s="47" t="s">
        <v>162</v>
      </c>
      <c r="D84" s="48" t="s">
        <v>127</v>
      </c>
      <c r="E84" s="49">
        <v>5</v>
      </c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145</v>
      </c>
      <c r="C85" s="43" t="s">
        <v>91</v>
      </c>
      <c r="D85" s="44" t="s">
        <v>125</v>
      </c>
      <c r="E85" s="45"/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179</v>
      </c>
      <c r="C86" s="47" t="s">
        <v>159</v>
      </c>
      <c r="D86" s="48" t="s">
        <v>126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164</v>
      </c>
      <c r="C87" s="43" t="s">
        <v>87</v>
      </c>
      <c r="D87" s="44" t="s">
        <v>128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190</v>
      </c>
      <c r="C88" s="47" t="s">
        <v>97</v>
      </c>
      <c r="D88" s="48" t="s">
        <v>125</v>
      </c>
      <c r="E88" s="49">
        <v>5.5</v>
      </c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125</v>
      </c>
      <c r="E89" s="45">
        <v>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182</v>
      </c>
      <c r="C90" s="38" t="s">
        <v>91</v>
      </c>
      <c r="D90" s="39" t="s">
        <v>125</v>
      </c>
      <c r="E90" s="40">
        <v>17</v>
      </c>
      <c r="F90" s="41">
        <f>IF(E90&lt;&gt;0,VLOOKUP(B90,conteggi!$B$76:$D$146,3),0)</f>
        <v>2</v>
      </c>
      <c r="G90" s="65"/>
      <c r="H90" s="126"/>
    </row>
    <row r="91" spans="1:8" ht="19.5" customHeight="1">
      <c r="A91" s="52" t="s">
        <v>3</v>
      </c>
      <c r="B91" s="53" t="s">
        <v>191</v>
      </c>
      <c r="C91" s="53" t="s">
        <v>93</v>
      </c>
      <c r="D91" s="54" t="s">
        <v>126</v>
      </c>
      <c r="E91" s="55"/>
      <c r="F91" s="15">
        <f>IF(E91&lt;&gt;0,VLOOKUP(B91,conteggi!$B$147:$D$181,3),0)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125</v>
      </c>
      <c r="E92" s="59">
        <v>14</v>
      </c>
      <c r="F92" s="15">
        <f>IF(E92&lt;&gt;0,VLOOKUP(B92,conteggi!$B$147:$D$181,3),0)</f>
        <v>2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125</v>
      </c>
      <c r="E93" s="55">
        <v>9.5</v>
      </c>
      <c r="F93" s="15">
        <f>IF(E93&lt;&gt;0,VLOOKUP(B93,conteggi!$B$147:$D$181,3),0)</f>
        <v>1</v>
      </c>
      <c r="H93" s="126"/>
    </row>
    <row r="94" spans="1:8" ht="19.5" customHeight="1">
      <c r="A94" s="56" t="s">
        <v>3</v>
      </c>
      <c r="B94" s="57" t="s">
        <v>168</v>
      </c>
      <c r="C94" s="57" t="s">
        <v>169</v>
      </c>
      <c r="D94" s="58" t="s">
        <v>128</v>
      </c>
      <c r="E94" s="59"/>
      <c r="F94" s="15">
        <f>IF(E94&lt;&gt;0,VLOOKUP(B94,conteggi!$B$147:$D$181,3),0)</f>
        <v>0</v>
      </c>
      <c r="H94" s="126"/>
    </row>
    <row r="95" spans="1:8" ht="19.5" customHeight="1">
      <c r="A95" s="52" t="s">
        <v>3</v>
      </c>
      <c r="B95" s="53" t="s">
        <v>170</v>
      </c>
      <c r="C95" s="53" t="s">
        <v>122</v>
      </c>
      <c r="D95" s="54" t="s">
        <v>127</v>
      </c>
      <c r="E95" s="55"/>
      <c r="F95" s="15">
        <f>IF(E95&lt;&gt;0,VLOOKUP(B95,conteggi!$B$147:$D$181,3),0)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125</v>
      </c>
      <c r="E96" s="59">
        <v>11</v>
      </c>
      <c r="F96" s="15">
        <f>IF(E96&lt;&gt;0,VLOOKUP(B96,conteggi!$B$147:$D$181,3),0)</f>
        <v>1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125</v>
      </c>
      <c r="E98" s="21">
        <v>9.5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173</v>
      </c>
      <c r="C99" s="24" t="s">
        <v>130</v>
      </c>
      <c r="D99" s="25" t="s">
        <v>125</v>
      </c>
      <c r="E99" s="26">
        <v>5.5</v>
      </c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175</v>
      </c>
      <c r="C100" s="29" t="s">
        <v>122</v>
      </c>
      <c r="D100" s="30" t="s">
        <v>126</v>
      </c>
      <c r="E100" s="31"/>
      <c r="F100" s="27">
        <f>IF(E100&lt;&gt;0,VLOOKUP(B100,conteggi!$B$8:$D$75,3),0)</f>
        <v>0</v>
      </c>
      <c r="G100" s="32">
        <f>SUM(E98:E120)+G101</f>
        <v>113</v>
      </c>
      <c r="H100" s="125"/>
    </row>
    <row r="101" spans="1:8" ht="19.5" customHeight="1">
      <c r="A101" s="23" t="s">
        <v>1</v>
      </c>
      <c r="B101" s="24" t="s">
        <v>172</v>
      </c>
      <c r="C101" s="24" t="s">
        <v>122</v>
      </c>
      <c r="D101" s="25" t="s">
        <v>126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20</v>
      </c>
      <c r="H101" s="125"/>
    </row>
    <row r="102" spans="1:8" ht="19.5" customHeight="1">
      <c r="A102" s="28" t="s">
        <v>1</v>
      </c>
      <c r="B102" s="29" t="s">
        <v>158</v>
      </c>
      <c r="C102" s="29" t="s">
        <v>159</v>
      </c>
      <c r="D102" s="30" t="s">
        <v>128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157</v>
      </c>
      <c r="C103" s="24" t="s">
        <v>92</v>
      </c>
      <c r="D103" s="25" t="s">
        <v>125</v>
      </c>
      <c r="E103" s="26"/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127</v>
      </c>
      <c r="E104" s="31">
        <v>5.5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192</v>
      </c>
      <c r="C105" s="24" t="s">
        <v>93</v>
      </c>
      <c r="D105" s="25" t="s">
        <v>126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138</v>
      </c>
      <c r="C106" s="110" t="s">
        <v>96</v>
      </c>
      <c r="D106" s="111" t="s">
        <v>125</v>
      </c>
      <c r="E106" s="112">
        <v>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188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124</v>
      </c>
      <c r="C108" s="47" t="s">
        <v>101</v>
      </c>
      <c r="D108" s="48" t="s">
        <v>125</v>
      </c>
      <c r="E108" s="49">
        <v>7</v>
      </c>
      <c r="F108" s="41">
        <f>IF(E108&lt;&gt;0,VLOOKUP(B108,conteggi!$B$76:$D$146,3),0)</f>
        <v>0</v>
      </c>
      <c r="H108" s="125"/>
    </row>
    <row r="109" spans="1:8" ht="19.5" customHeight="1">
      <c r="A109" s="42" t="s">
        <v>2</v>
      </c>
      <c r="B109" s="43" t="s">
        <v>189</v>
      </c>
      <c r="C109" s="43" t="s">
        <v>162</v>
      </c>
      <c r="D109" s="44" t="s">
        <v>127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132</v>
      </c>
      <c r="C110" s="47" t="s">
        <v>88</v>
      </c>
      <c r="D110" s="48" t="s">
        <v>125</v>
      </c>
      <c r="E110" s="49">
        <v>6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179</v>
      </c>
      <c r="C111" s="43" t="s">
        <v>159</v>
      </c>
      <c r="D111" s="44" t="s">
        <v>126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178</v>
      </c>
      <c r="C112" s="47" t="s">
        <v>92</v>
      </c>
      <c r="D112" s="48" t="s">
        <v>125</v>
      </c>
      <c r="E112" s="49">
        <v>12.5</v>
      </c>
      <c r="F112" s="41">
        <f>IF(E112&lt;&gt;0,VLOOKUP(B112,conteggi!$B$76:$D$146,3),0)</f>
        <v>1</v>
      </c>
      <c r="H112" s="126"/>
    </row>
    <row r="113" spans="1:8" ht="19.5" customHeight="1">
      <c r="A113" s="42" t="s">
        <v>2</v>
      </c>
      <c r="B113" s="43" t="s">
        <v>180</v>
      </c>
      <c r="C113" s="43" t="s">
        <v>93</v>
      </c>
      <c r="D113" s="44" t="s">
        <v>128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182</v>
      </c>
      <c r="C114" s="38" t="s">
        <v>91</v>
      </c>
      <c r="D114" s="39" t="s">
        <v>125</v>
      </c>
      <c r="E114" s="40">
        <v>17</v>
      </c>
      <c r="F114" s="41">
        <f>IF(E114&lt;&gt;0,VLOOKUP(B114,conteggi!$B$76:$D$146,3),0)</f>
        <v>2</v>
      </c>
      <c r="G114" s="34"/>
      <c r="H114" s="126"/>
    </row>
    <row r="115" spans="1:8" ht="19.5" customHeight="1">
      <c r="A115" s="52" t="s">
        <v>3</v>
      </c>
      <c r="B115" s="53" t="s">
        <v>170</v>
      </c>
      <c r="C115" s="53" t="s">
        <v>122</v>
      </c>
      <c r="D115" s="54" t="s">
        <v>128</v>
      </c>
      <c r="E115" s="55"/>
      <c r="F115" s="15">
        <f>IF(E115&lt;&gt;0,VLOOKUP(B115,conteggi!$B$147:$D$181,3),0)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125</v>
      </c>
      <c r="E116" s="59">
        <v>14</v>
      </c>
      <c r="F116" s="15">
        <f>IF(E116&lt;&gt;0,VLOOKUP(B116,conteggi!$B$147:$D$181,3),0)</f>
        <v>2</v>
      </c>
      <c r="H116" s="125"/>
    </row>
    <row r="117" spans="1:8" ht="19.5" customHeight="1">
      <c r="A117" s="52" t="s">
        <v>3</v>
      </c>
      <c r="B117" s="53" t="s">
        <v>193</v>
      </c>
      <c r="C117" s="53" t="s">
        <v>88</v>
      </c>
      <c r="D117" s="54" t="s">
        <v>127</v>
      </c>
      <c r="E117" s="55"/>
      <c r="F117" s="15">
        <f>IF(E117&lt;&gt;0,VLOOKUP(B117,conteggi!$B$147:$D$181,3),0)</f>
        <v>0</v>
      </c>
      <c r="H117" s="125"/>
    </row>
    <row r="118" spans="1:8" ht="19.5" customHeight="1">
      <c r="A118" s="56" t="s">
        <v>3</v>
      </c>
      <c r="B118" s="57" t="s">
        <v>183</v>
      </c>
      <c r="C118" s="57" t="s">
        <v>162</v>
      </c>
      <c r="D118" s="58" t="s">
        <v>125</v>
      </c>
      <c r="E118" s="59">
        <v>5</v>
      </c>
      <c r="F118" s="15">
        <f>IF(E118&lt;&gt;0,VLOOKUP(B118,conteggi!$B$147:$D$181,3),0)</f>
        <v>0</v>
      </c>
      <c r="H118" s="125"/>
    </row>
    <row r="119" spans="1:8" ht="19.5" customHeight="1">
      <c r="A119" s="52" t="s">
        <v>3</v>
      </c>
      <c r="B119" s="53" t="s">
        <v>191</v>
      </c>
      <c r="C119" s="53" t="s">
        <v>93</v>
      </c>
      <c r="D119" s="54" t="s">
        <v>126</v>
      </c>
      <c r="E119" s="55"/>
      <c r="F119" s="15">
        <f>IF(E119&lt;&gt;0,VLOOKUP(B119,conteggi!$B$147:$D$181,3),0)</f>
        <v>0</v>
      </c>
      <c r="H119" s="125"/>
    </row>
    <row r="120" spans="1:8" ht="19.5" customHeight="1" thickBot="1">
      <c r="A120" s="56" t="s">
        <v>3</v>
      </c>
      <c r="B120" s="57" t="s">
        <v>167</v>
      </c>
      <c r="C120" s="57" t="s">
        <v>94</v>
      </c>
      <c r="D120" s="58" t="s">
        <v>125</v>
      </c>
      <c r="E120" s="59">
        <v>6</v>
      </c>
      <c r="F120" s="15">
        <f>IF(E120&lt;&gt;0,VLOOKUP(B120,conteggi!$B$147:$D$181,3),0)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125</v>
      </c>
      <c r="E122" s="21">
        <v>10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157</v>
      </c>
      <c r="C123" s="24" t="s">
        <v>92</v>
      </c>
      <c r="D123" s="25" t="s">
        <v>125</v>
      </c>
      <c r="E123" s="26"/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154</v>
      </c>
      <c r="C124" s="29" t="s">
        <v>103</v>
      </c>
      <c r="D124" s="30" t="s">
        <v>125</v>
      </c>
      <c r="E124" s="31">
        <v>6</v>
      </c>
      <c r="F124" s="27">
        <f>IF(E124&lt;&gt;0,VLOOKUP(B124,conteggi!$B$8:$D$75,3),0)</f>
        <v>0</v>
      </c>
      <c r="G124" s="32">
        <f>SUM(E122:E144)+G125</f>
        <v>121.5</v>
      </c>
      <c r="H124" s="125"/>
    </row>
    <row r="125" spans="1:8" ht="19.5" customHeight="1">
      <c r="A125" s="23" t="s">
        <v>1</v>
      </c>
      <c r="B125" s="24" t="s">
        <v>194</v>
      </c>
      <c r="C125" s="24" t="s">
        <v>169</v>
      </c>
      <c r="D125" s="25" t="s">
        <v>128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25</v>
      </c>
      <c r="H125" s="125"/>
    </row>
    <row r="126" spans="1:8" ht="19.5" customHeight="1">
      <c r="A126" s="28" t="s">
        <v>1</v>
      </c>
      <c r="B126" s="29" t="s">
        <v>195</v>
      </c>
      <c r="C126" s="29" t="s">
        <v>98</v>
      </c>
      <c r="D126" s="30" t="s">
        <v>127</v>
      </c>
      <c r="E126" s="31">
        <v>5.5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158</v>
      </c>
      <c r="C127" s="24" t="s">
        <v>159</v>
      </c>
      <c r="D127" s="25" t="s">
        <v>126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175</v>
      </c>
      <c r="C128" s="29" t="s">
        <v>122</v>
      </c>
      <c r="D128" s="30" t="s">
        <v>126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196</v>
      </c>
      <c r="C129" s="24" t="s">
        <v>88</v>
      </c>
      <c r="D129" s="25" t="s">
        <v>126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136</v>
      </c>
      <c r="C130" s="110" t="s">
        <v>122</v>
      </c>
      <c r="D130" s="111" t="s">
        <v>125</v>
      </c>
      <c r="E130" s="112">
        <v>6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197</v>
      </c>
      <c r="C131" s="43" t="s">
        <v>82</v>
      </c>
      <c r="D131" s="44" t="s">
        <v>125</v>
      </c>
      <c r="E131" s="45">
        <v>6</v>
      </c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177</v>
      </c>
      <c r="C132" s="47" t="s">
        <v>82</v>
      </c>
      <c r="D132" s="48" t="s">
        <v>125</v>
      </c>
      <c r="E132" s="49">
        <v>8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198</v>
      </c>
      <c r="C133" s="43" t="s">
        <v>92</v>
      </c>
      <c r="D133" s="44" t="s">
        <v>127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190</v>
      </c>
      <c r="C134" s="47" t="s">
        <v>97</v>
      </c>
      <c r="D134" s="48" t="s">
        <v>125</v>
      </c>
      <c r="E134" s="49">
        <v>5.5</v>
      </c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199</v>
      </c>
      <c r="C135" s="43" t="s">
        <v>130</v>
      </c>
      <c r="D135" s="44" t="s">
        <v>128</v>
      </c>
      <c r="E135" s="45"/>
      <c r="F135" s="41">
        <f>IF(E135&lt;&gt;0,VLOOKUP(B135,conteggi!$B$76:$D$146,3),0)</f>
        <v>0</v>
      </c>
      <c r="G135" s="51"/>
      <c r="H135" s="125"/>
    </row>
    <row r="136" spans="1:8" ht="19.5" customHeight="1">
      <c r="A136" s="46" t="s">
        <v>2</v>
      </c>
      <c r="B136" s="47" t="s">
        <v>179</v>
      </c>
      <c r="C136" s="47" t="s">
        <v>159</v>
      </c>
      <c r="D136" s="48" t="s">
        <v>126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188</v>
      </c>
      <c r="C137" s="43" t="s">
        <v>87</v>
      </c>
      <c r="D137" s="44" t="s">
        <v>126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146</v>
      </c>
      <c r="C138" s="38" t="s">
        <v>96</v>
      </c>
      <c r="D138" s="39" t="s">
        <v>125</v>
      </c>
      <c r="E138" s="40">
        <v>11.5</v>
      </c>
      <c r="F138" s="41">
        <f>IF(E138&lt;&gt;0,VLOOKUP(B138,conteggi!$B$76:$D$146,3),0)</f>
        <v>1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125</v>
      </c>
      <c r="E139" s="55">
        <v>13</v>
      </c>
      <c r="F139" s="15">
        <f>IF(E139&lt;&gt;0,VLOOKUP(B139,conteggi!$B$147:$D$181,3),0)</f>
        <v>2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125</v>
      </c>
      <c r="E140" s="59">
        <v>14</v>
      </c>
      <c r="F140" s="15">
        <f>IF(E140&lt;&gt;0,VLOOKUP(B140,conteggi!$B$147:$D$181,3),0)</f>
        <v>2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125</v>
      </c>
      <c r="E141" s="55">
        <v>11</v>
      </c>
      <c r="F141" s="15">
        <f>IF(E141&lt;&gt;0,VLOOKUP(B141,conteggi!$B$147:$D$181,3),0)</f>
        <v>1</v>
      </c>
      <c r="H141" s="125"/>
    </row>
    <row r="142" spans="1:8" ht="19.5" customHeight="1">
      <c r="A142" s="56" t="s">
        <v>3</v>
      </c>
      <c r="B142" s="57" t="s">
        <v>183</v>
      </c>
      <c r="C142" s="57" t="s">
        <v>162</v>
      </c>
      <c r="D142" s="58" t="s">
        <v>127</v>
      </c>
      <c r="E142" s="59"/>
      <c r="F142" s="15">
        <f>IF(E142&lt;&gt;0,VLOOKUP(B142,conteggi!$B$147:$D$181,3),0)</f>
        <v>0</v>
      </c>
      <c r="H142" s="125"/>
    </row>
    <row r="143" spans="1:8" ht="19.5" customHeight="1">
      <c r="A143" s="52" t="s">
        <v>3</v>
      </c>
      <c r="B143" s="53" t="s">
        <v>200</v>
      </c>
      <c r="C143" s="53" t="s">
        <v>130</v>
      </c>
      <c r="D143" s="54" t="s">
        <v>128</v>
      </c>
      <c r="E143" s="55"/>
      <c r="F143" s="15">
        <f>IF(E143&lt;&gt;0,VLOOKUP(B143,conteggi!$B$147:$D$181,3),0)</f>
        <v>0</v>
      </c>
      <c r="H143" s="125"/>
    </row>
    <row r="144" spans="1:8" ht="19.5" customHeight="1" thickBot="1">
      <c r="A144" s="56" t="s">
        <v>3</v>
      </c>
      <c r="B144" s="57" t="s">
        <v>171</v>
      </c>
      <c r="C144" s="57" t="s">
        <v>93</v>
      </c>
      <c r="D144" s="58" t="s">
        <v>126</v>
      </c>
      <c r="E144" s="59"/>
      <c r="F144" s="15">
        <f>IF(E144&lt;&gt;0,VLOOKUP(B144,conteggi!$B$147:$D$181,3),0)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125</v>
      </c>
      <c r="E146" s="21">
        <v>10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154</v>
      </c>
      <c r="C147" s="24" t="s">
        <v>103</v>
      </c>
      <c r="D147" s="25" t="s">
        <v>128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173</v>
      </c>
      <c r="C148" s="29" t="s">
        <v>130</v>
      </c>
      <c r="D148" s="30" t="s">
        <v>127</v>
      </c>
      <c r="E148" s="31"/>
      <c r="F148" s="27">
        <f>IF(E148&lt;&gt;0,VLOOKUP(B148,conteggi!$B$8:$D$75,3),0)</f>
        <v>0</v>
      </c>
      <c r="G148" s="32">
        <f>SUM(E146:E168)+G149</f>
        <v>103</v>
      </c>
      <c r="H148" s="125"/>
    </row>
    <row r="149" spans="1:8" ht="19.5" customHeight="1">
      <c r="A149" s="23" t="s">
        <v>1</v>
      </c>
      <c r="B149" s="24" t="s">
        <v>139</v>
      </c>
      <c r="C149" s="24" t="s">
        <v>91</v>
      </c>
      <c r="D149" s="25" t="s">
        <v>125</v>
      </c>
      <c r="E149" s="26">
        <v>6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5"/>
    </row>
    <row r="150" spans="1:8" ht="19.5" customHeight="1">
      <c r="A150" s="28" t="s">
        <v>1</v>
      </c>
      <c r="B150" s="29" t="s">
        <v>175</v>
      </c>
      <c r="C150" s="29" t="s">
        <v>122</v>
      </c>
      <c r="D150" s="30" t="s">
        <v>126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125</v>
      </c>
      <c r="E151" s="26">
        <v>6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201</v>
      </c>
      <c r="C152" s="29" t="s">
        <v>169</v>
      </c>
      <c r="D152" s="30" t="s">
        <v>126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202</v>
      </c>
      <c r="C153" s="24" t="s">
        <v>169</v>
      </c>
      <c r="D153" s="25" t="s">
        <v>126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136</v>
      </c>
      <c r="C154" s="110" t="s">
        <v>122</v>
      </c>
      <c r="D154" s="111" t="s">
        <v>125</v>
      </c>
      <c r="E154" s="112">
        <v>6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125</v>
      </c>
      <c r="E155" s="45">
        <v>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125</v>
      </c>
      <c r="E156" s="49">
        <v>6.5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176</v>
      </c>
      <c r="C157" s="43" t="s">
        <v>82</v>
      </c>
      <c r="D157" s="44" t="s">
        <v>125</v>
      </c>
      <c r="E157" s="45">
        <v>6</v>
      </c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188</v>
      </c>
      <c r="C158" s="47" t="s">
        <v>87</v>
      </c>
      <c r="D158" s="48" t="s">
        <v>126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203</v>
      </c>
      <c r="C159" s="43" t="s">
        <v>88</v>
      </c>
      <c r="D159" s="44" t="s">
        <v>126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204</v>
      </c>
      <c r="C160" s="47" t="s">
        <v>122</v>
      </c>
      <c r="D160" s="48" t="s">
        <v>127</v>
      </c>
      <c r="E160" s="49"/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179</v>
      </c>
      <c r="C161" s="43" t="s">
        <v>159</v>
      </c>
      <c r="D161" s="44" t="s">
        <v>128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182</v>
      </c>
      <c r="C162" s="38" t="s">
        <v>91</v>
      </c>
      <c r="D162" s="39" t="s">
        <v>125</v>
      </c>
      <c r="E162" s="40">
        <v>17</v>
      </c>
      <c r="F162" s="41">
        <f>IF(E162&lt;&gt;0,VLOOKUP(B162,conteggi!$B$76:$D$146,3),0)</f>
        <v>2</v>
      </c>
      <c r="G162" s="34"/>
      <c r="H162" s="126"/>
    </row>
    <row r="163" spans="1:8" ht="19.5" customHeight="1">
      <c r="A163" s="52" t="s">
        <v>3</v>
      </c>
      <c r="B163" s="53" t="s">
        <v>170</v>
      </c>
      <c r="C163" s="53" t="s">
        <v>122</v>
      </c>
      <c r="D163" s="54" t="s">
        <v>128</v>
      </c>
      <c r="E163" s="55"/>
      <c r="F163" s="15">
        <f>IF(E163&lt;&gt;0,VLOOKUP(B163,conteggi!$B$147:$D$181,3),0)</f>
        <v>0</v>
      </c>
      <c r="H163" s="125"/>
    </row>
    <row r="164" spans="1:8" ht="19.5" customHeight="1">
      <c r="A164" s="56" t="s">
        <v>3</v>
      </c>
      <c r="B164" s="57" t="s">
        <v>205</v>
      </c>
      <c r="C164" s="57" t="s">
        <v>169</v>
      </c>
      <c r="D164" s="58" t="s">
        <v>127</v>
      </c>
      <c r="E164" s="59"/>
      <c r="F164" s="15">
        <f>IF(E164&lt;&gt;0,VLOOKUP(B164,conteggi!$B$147:$D$181,3),0)</f>
        <v>0</v>
      </c>
      <c r="H164" s="125"/>
    </row>
    <row r="165" spans="1:8" ht="19.5" customHeight="1">
      <c r="A165" s="52" t="s">
        <v>3</v>
      </c>
      <c r="B165" s="53" t="s">
        <v>171</v>
      </c>
      <c r="C165" s="53" t="s">
        <v>93</v>
      </c>
      <c r="D165" s="54" t="s">
        <v>126</v>
      </c>
      <c r="E165" s="55"/>
      <c r="F165" s="15">
        <f>IF(E165&lt;&gt;0,VLOOKUP(B165,conteggi!$B$147:$D$181,3),0)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125</v>
      </c>
      <c r="E166" s="59">
        <v>14</v>
      </c>
      <c r="F166" s="15">
        <f>IF(E166&lt;&gt;0,VLOOKUP(B166,conteggi!$B$147:$D$181,3),0)</f>
        <v>2</v>
      </c>
      <c r="H166" s="125"/>
    </row>
    <row r="167" spans="1:8" ht="19.5" customHeight="1">
      <c r="A167" s="52" t="s">
        <v>3</v>
      </c>
      <c r="B167" s="53" t="s">
        <v>206</v>
      </c>
      <c r="C167" s="53" t="s">
        <v>101</v>
      </c>
      <c r="D167" s="54" t="s">
        <v>125</v>
      </c>
      <c r="E167" s="55">
        <v>6.5</v>
      </c>
      <c r="F167" s="15">
        <f>IF(E167&lt;&gt;0,VLOOKUP(B167,conteggi!$B$147:$D$181,3),0)</f>
        <v>0</v>
      </c>
      <c r="H167" s="125"/>
    </row>
    <row r="168" spans="1:8" ht="19.5" customHeight="1" thickBot="1">
      <c r="A168" s="56" t="s">
        <v>3</v>
      </c>
      <c r="B168" s="57" t="s">
        <v>183</v>
      </c>
      <c r="C168" s="57" t="s">
        <v>162</v>
      </c>
      <c r="D168" s="58" t="s">
        <v>125</v>
      </c>
      <c r="E168" s="59">
        <v>5</v>
      </c>
      <c r="F168" s="15">
        <f>IF(E168&lt;&gt;0,VLOOKUP(B168,conteggi!$B$147:$D$181,3),0)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125</v>
      </c>
      <c r="E170" s="21">
        <v>9.5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213</v>
      </c>
      <c r="C171" s="24" t="s">
        <v>162</v>
      </c>
      <c r="D171" s="25" t="s">
        <v>125</v>
      </c>
      <c r="E171" s="26">
        <v>4.5</v>
      </c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192</v>
      </c>
      <c r="C172" s="29" t="s">
        <v>93</v>
      </c>
      <c r="D172" s="30" t="s">
        <v>125</v>
      </c>
      <c r="E172" s="31">
        <v>6</v>
      </c>
      <c r="F172" s="27">
        <f>IF(E172&lt;&gt;0,VLOOKUP(B172,conteggi!$B$8:$D$75,3),0)</f>
        <v>0</v>
      </c>
      <c r="G172" s="32">
        <f>SUM(E170:E192)+G173</f>
        <v>123</v>
      </c>
      <c r="H172" s="125"/>
    </row>
    <row r="173" spans="1:8" s="67" customFormat="1" ht="19.5" customHeight="1">
      <c r="A173" s="23" t="s">
        <v>1</v>
      </c>
      <c r="B173" s="24" t="s">
        <v>214</v>
      </c>
      <c r="C173" s="24" t="s">
        <v>98</v>
      </c>
      <c r="D173" s="25" t="s">
        <v>127</v>
      </c>
      <c r="E173" s="26"/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25</v>
      </c>
      <c r="H173" s="125"/>
    </row>
    <row r="174" spans="1:8" s="67" customFormat="1" ht="19.5" customHeight="1">
      <c r="A174" s="28" t="s">
        <v>1</v>
      </c>
      <c r="B174" s="29" t="s">
        <v>195</v>
      </c>
      <c r="C174" s="29" t="s">
        <v>98</v>
      </c>
      <c r="D174" s="30" t="s">
        <v>128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117</v>
      </c>
      <c r="C175" s="24" t="s">
        <v>162</v>
      </c>
      <c r="D175" s="25" t="s">
        <v>126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175</v>
      </c>
      <c r="C176" s="29" t="s">
        <v>122</v>
      </c>
      <c r="D176" s="30" t="s">
        <v>126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196</v>
      </c>
      <c r="C177" s="24" t="s">
        <v>88</v>
      </c>
      <c r="D177" s="25" t="s">
        <v>126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215</v>
      </c>
      <c r="C178" s="110" t="s">
        <v>92</v>
      </c>
      <c r="D178" s="111" t="s">
        <v>125</v>
      </c>
      <c r="E178" s="112">
        <v>13.5</v>
      </c>
      <c r="F178" s="27">
        <f>IF(E178&lt;&gt;0,VLOOKUP(B178,conteggi!$B$8:$D$75,3),0)</f>
        <v>1</v>
      </c>
      <c r="G178" s="16"/>
      <c r="H178" s="125"/>
    </row>
    <row r="179" spans="1:8" s="67" customFormat="1" ht="19.5" customHeight="1">
      <c r="A179" s="42" t="s">
        <v>2</v>
      </c>
      <c r="B179" s="43" t="s">
        <v>131</v>
      </c>
      <c r="C179" s="43" t="s">
        <v>122</v>
      </c>
      <c r="D179" s="44" t="s">
        <v>125</v>
      </c>
      <c r="E179" s="45">
        <v>6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208</v>
      </c>
      <c r="C180" s="47" t="s">
        <v>96</v>
      </c>
      <c r="D180" s="48" t="s">
        <v>125</v>
      </c>
      <c r="E180" s="49">
        <v>6.5</v>
      </c>
      <c r="F180" s="41">
        <f>IF(E180&lt;&gt;0,VLOOKUP(B180,conteggi!$B$76:$D$146,3),0)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176</v>
      </c>
      <c r="C181" s="43" t="s">
        <v>82</v>
      </c>
      <c r="D181" s="44" t="s">
        <v>125</v>
      </c>
      <c r="E181" s="45">
        <v>6</v>
      </c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189</v>
      </c>
      <c r="C182" s="47" t="s">
        <v>162</v>
      </c>
      <c r="D182" s="48" t="s">
        <v>127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188</v>
      </c>
      <c r="C183" s="43" t="s">
        <v>87</v>
      </c>
      <c r="D183" s="44" t="s">
        <v>126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204</v>
      </c>
      <c r="C184" s="47" t="s">
        <v>122</v>
      </c>
      <c r="D184" s="48" t="s">
        <v>128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179</v>
      </c>
      <c r="C185" s="43" t="s">
        <v>159</v>
      </c>
      <c r="D185" s="44" t="s">
        <v>126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182</v>
      </c>
      <c r="C186" s="38" t="s">
        <v>91</v>
      </c>
      <c r="D186" s="39" t="s">
        <v>125</v>
      </c>
      <c r="E186" s="40">
        <v>17</v>
      </c>
      <c r="F186" s="41">
        <f>IF(E186&lt;&gt;0,VLOOKUP(B186,conteggi!$B$76:$D$146,3),0)</f>
        <v>2</v>
      </c>
      <c r="H186" s="125"/>
    </row>
    <row r="187" spans="1:8" s="67" customFormat="1" ht="19.5" customHeight="1">
      <c r="A187" s="52" t="s">
        <v>3</v>
      </c>
      <c r="B187" s="53" t="s">
        <v>216</v>
      </c>
      <c r="C187" s="53" t="s">
        <v>101</v>
      </c>
      <c r="D187" s="54" t="s">
        <v>125</v>
      </c>
      <c r="E187" s="55">
        <v>5.5</v>
      </c>
      <c r="F187" s="15">
        <f>IF(E187&lt;&gt;0,VLOOKUP(B187,conteggi!$B$147:$D$181,3),0)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125</v>
      </c>
      <c r="E188" s="59">
        <v>14</v>
      </c>
      <c r="F188" s="15">
        <f>IF(E188&lt;&gt;0,VLOOKUP(B188,conteggi!$B$147:$D$181,3),0)</f>
        <v>2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125</v>
      </c>
      <c r="E189" s="55">
        <v>9.5</v>
      </c>
      <c r="F189" s="15">
        <f>IF(E189&lt;&gt;0,VLOOKUP(B189,conteggi!$B$147:$D$181,3),0)</f>
        <v>1</v>
      </c>
      <c r="G189" s="66"/>
      <c r="H189" s="125"/>
    </row>
    <row r="190" spans="1:8" s="67" customFormat="1" ht="19.5" customHeight="1">
      <c r="A190" s="56" t="s">
        <v>3</v>
      </c>
      <c r="B190" s="57" t="s">
        <v>217</v>
      </c>
      <c r="C190" s="57" t="s">
        <v>91</v>
      </c>
      <c r="D190" s="58" t="s">
        <v>127</v>
      </c>
      <c r="E190" s="59"/>
      <c r="F190" s="15">
        <f>IF(E190&lt;&gt;0,VLOOKUP(B190,conteggi!$B$147:$D$181,3),0)</f>
        <v>0</v>
      </c>
      <c r="G190" s="16"/>
      <c r="H190" s="125"/>
    </row>
    <row r="191" spans="1:8" s="67" customFormat="1" ht="19.5" customHeight="1">
      <c r="A191" s="52" t="s">
        <v>3</v>
      </c>
      <c r="B191" s="53" t="s">
        <v>168</v>
      </c>
      <c r="C191" s="53" t="s">
        <v>169</v>
      </c>
      <c r="D191" s="54" t="s">
        <v>128</v>
      </c>
      <c r="E191" s="55"/>
      <c r="F191" s="15">
        <f>IF(E191&lt;&gt;0,VLOOKUP(B191,conteggi!$B$147:$D$181,3),0)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218</v>
      </c>
      <c r="C192" s="57" t="s">
        <v>130</v>
      </c>
      <c r="D192" s="58" t="s">
        <v>126</v>
      </c>
      <c r="E192" s="59"/>
      <c r="F192" s="15">
        <f>IF(E192&lt;&gt;0,VLOOKUP(B192,conteggi!$B$147:$D$181,3),0)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125</v>
      </c>
      <c r="E194" s="21">
        <v>10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207</v>
      </c>
      <c r="C195" s="24" t="s">
        <v>89</v>
      </c>
      <c r="D195" s="25" t="s">
        <v>125</v>
      </c>
      <c r="E195" s="26">
        <v>5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202</v>
      </c>
      <c r="C196" s="29" t="s">
        <v>169</v>
      </c>
      <c r="D196" s="30" t="s">
        <v>128</v>
      </c>
      <c r="E196" s="31"/>
      <c r="F196" s="27">
        <f>IF(E196&lt;&gt;0,VLOOKUP(B196,conteggi!$B$8:$D$75,3),0)</f>
        <v>0</v>
      </c>
      <c r="G196" s="32">
        <f>SUM(E194:E216)+G197</f>
        <v>127.5</v>
      </c>
      <c r="H196" s="125"/>
    </row>
    <row r="197" spans="1:8" s="67" customFormat="1" ht="19.5" customHeight="1">
      <c r="A197" s="23" t="s">
        <v>1</v>
      </c>
      <c r="B197" s="24" t="s">
        <v>118</v>
      </c>
      <c r="C197" s="24" t="s">
        <v>87</v>
      </c>
      <c r="D197" s="25" t="s">
        <v>126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30</v>
      </c>
      <c r="H197" s="125"/>
    </row>
    <row r="198" spans="1:8" s="67" customFormat="1" ht="19.5" customHeight="1">
      <c r="A198" s="28" t="s">
        <v>1</v>
      </c>
      <c r="B198" s="29" t="s">
        <v>196</v>
      </c>
      <c r="C198" s="29" t="s">
        <v>88</v>
      </c>
      <c r="D198" s="30" t="s">
        <v>126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125</v>
      </c>
      <c r="E199" s="26">
        <v>6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126</v>
      </c>
      <c r="E200" s="31"/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158</v>
      </c>
      <c r="C201" s="24" t="s">
        <v>159</v>
      </c>
      <c r="D201" s="25" t="s">
        <v>127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136</v>
      </c>
      <c r="C202" s="110" t="s">
        <v>122</v>
      </c>
      <c r="D202" s="111" t="s">
        <v>125</v>
      </c>
      <c r="E202" s="112">
        <v>6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208</v>
      </c>
      <c r="C203" s="43" t="s">
        <v>96</v>
      </c>
      <c r="D203" s="44" t="s">
        <v>125</v>
      </c>
      <c r="E203" s="45">
        <v>6.5</v>
      </c>
      <c r="F203" s="41">
        <f>IF(E203&lt;&gt;0,VLOOKUP(B203,conteggi!$B$76:$D$146,3),0)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209</v>
      </c>
      <c r="C204" s="47" t="s">
        <v>89</v>
      </c>
      <c r="D204" s="48" t="s">
        <v>125</v>
      </c>
      <c r="E204" s="49">
        <v>6.5</v>
      </c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188</v>
      </c>
      <c r="C205" s="43" t="s">
        <v>87</v>
      </c>
      <c r="D205" s="44" t="s">
        <v>126</v>
      </c>
      <c r="E205" s="45"/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190</v>
      </c>
      <c r="C206" s="47" t="s">
        <v>97</v>
      </c>
      <c r="D206" s="48" t="s">
        <v>125</v>
      </c>
      <c r="E206" s="49">
        <v>5.5</v>
      </c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179</v>
      </c>
      <c r="C207" s="43" t="s">
        <v>159</v>
      </c>
      <c r="D207" s="44" t="s">
        <v>126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210</v>
      </c>
      <c r="C208" s="47" t="s">
        <v>169</v>
      </c>
      <c r="D208" s="48" t="s">
        <v>128</v>
      </c>
      <c r="E208" s="49"/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189</v>
      </c>
      <c r="C209" s="43" t="s">
        <v>162</v>
      </c>
      <c r="D209" s="44" t="s">
        <v>127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146</v>
      </c>
      <c r="C210" s="38" t="s">
        <v>96</v>
      </c>
      <c r="D210" s="39" t="s">
        <v>125</v>
      </c>
      <c r="E210" s="40">
        <v>11.5</v>
      </c>
      <c r="F210" s="41">
        <f>IF(E210&lt;&gt;0,VLOOKUP(B210,conteggi!$B$76:$D$146,3),0)</f>
        <v>1</v>
      </c>
      <c r="G210" s="34"/>
      <c r="H210" s="125"/>
    </row>
    <row r="211" spans="1:8" s="67" customFormat="1" ht="19.5" customHeight="1">
      <c r="A211" s="52" t="s">
        <v>3</v>
      </c>
      <c r="B211" s="53" t="s">
        <v>183</v>
      </c>
      <c r="C211" s="53" t="s">
        <v>162</v>
      </c>
      <c r="D211" s="54" t="s">
        <v>127</v>
      </c>
      <c r="E211" s="55"/>
      <c r="F211" s="15">
        <f>IF(E211&lt;&gt;0,VLOOKUP(B211,conteggi!$B$147:$D$181,3),0)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125</v>
      </c>
      <c r="E212" s="59">
        <v>14</v>
      </c>
      <c r="F212" s="15">
        <f>IF(E212&lt;&gt;0,VLOOKUP(B212,conteggi!$B$147:$D$181,3),0)</f>
        <v>2</v>
      </c>
      <c r="G212" s="16"/>
      <c r="H212" s="125"/>
    </row>
    <row r="213" spans="1:8" s="67" customFormat="1" ht="19.5" customHeight="1">
      <c r="A213" s="52" t="s">
        <v>3</v>
      </c>
      <c r="B213" s="53" t="s">
        <v>211</v>
      </c>
      <c r="C213" s="53" t="s">
        <v>89</v>
      </c>
      <c r="D213" s="54" t="s">
        <v>125</v>
      </c>
      <c r="E213" s="55">
        <v>13.5</v>
      </c>
      <c r="F213" s="15">
        <f>IF(E213&lt;&gt;0,VLOOKUP(B213,conteggi!$B$147:$D$181,3),0)</f>
        <v>2</v>
      </c>
      <c r="G213" s="16"/>
      <c r="H213" s="125"/>
    </row>
    <row r="214" spans="1:8" s="67" customFormat="1" ht="19.5" customHeight="1">
      <c r="A214" s="56" t="s">
        <v>3</v>
      </c>
      <c r="B214" s="57" t="s">
        <v>171</v>
      </c>
      <c r="C214" s="57" t="s">
        <v>93</v>
      </c>
      <c r="D214" s="58" t="s">
        <v>128</v>
      </c>
      <c r="E214" s="59"/>
      <c r="F214" s="15">
        <f>IF(E214&lt;&gt;0,VLOOKUP(B214,conteggi!$B$147:$D$181,3),0)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125</v>
      </c>
      <c r="E215" s="55">
        <v>13</v>
      </c>
      <c r="F215" s="15">
        <f>IF(E215&lt;&gt;0,VLOOKUP(B215,conteggi!$B$147:$D$181,3),0)</f>
        <v>2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212</v>
      </c>
      <c r="C216" s="57" t="s">
        <v>96</v>
      </c>
      <c r="D216" s="58" t="s">
        <v>126</v>
      </c>
      <c r="E216" s="59"/>
      <c r="F216" s="15">
        <f>IF(E216&lt;&gt;0,VLOOKUP(B216,conteggi!$B$147:$D$181,3),0)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125</v>
      </c>
      <c r="E218" s="21">
        <v>9.5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201</v>
      </c>
      <c r="C219" s="24" t="s">
        <v>169</v>
      </c>
      <c r="D219" s="25" t="s">
        <v>126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157</v>
      </c>
      <c r="C220" s="29" t="s">
        <v>92</v>
      </c>
      <c r="D220" s="30" t="s">
        <v>125</v>
      </c>
      <c r="E220" s="31"/>
      <c r="F220" s="27">
        <f>IF(E220&lt;&gt;0,VLOOKUP(B220,conteggi!$B$8:$D$75,3),0)</f>
        <v>0</v>
      </c>
      <c r="G220" s="32">
        <f>SUM(E218:E240)+G221</f>
        <v>102.5</v>
      </c>
      <c r="H220" s="125"/>
    </row>
    <row r="221" spans="1:8" s="67" customFormat="1" ht="19.5" customHeight="1">
      <c r="A221" s="23" t="s">
        <v>1</v>
      </c>
      <c r="B221" s="24" t="s">
        <v>219</v>
      </c>
      <c r="C221" s="24" t="s">
        <v>162</v>
      </c>
      <c r="D221" s="25" t="s">
        <v>127</v>
      </c>
      <c r="E221" s="26">
        <v>5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15</v>
      </c>
      <c r="H221" s="125"/>
    </row>
    <row r="222" spans="1:8" s="67" customFormat="1" ht="19.5" customHeight="1">
      <c r="A222" s="28" t="s">
        <v>1</v>
      </c>
      <c r="B222" s="29" t="s">
        <v>194</v>
      </c>
      <c r="C222" s="29" t="s">
        <v>169</v>
      </c>
      <c r="D222" s="30" t="s">
        <v>126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220</v>
      </c>
      <c r="C223" s="24" t="s">
        <v>88</v>
      </c>
      <c r="D223" s="25" t="s">
        <v>125</v>
      </c>
      <c r="E223" s="26">
        <v>6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221</v>
      </c>
      <c r="C224" s="29" t="s">
        <v>98</v>
      </c>
      <c r="D224" s="30" t="s">
        <v>128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202</v>
      </c>
      <c r="C225" s="24" t="s">
        <v>169</v>
      </c>
      <c r="D225" s="25" t="s">
        <v>126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215</v>
      </c>
      <c r="C226" s="110" t="s">
        <v>92</v>
      </c>
      <c r="D226" s="111" t="s">
        <v>125</v>
      </c>
      <c r="E226" s="112">
        <v>13.5</v>
      </c>
      <c r="F226" s="27">
        <f>IF(E226&lt;&gt;0,VLOOKUP(B226,conteggi!$B$8:$D$75,3),0)</f>
        <v>1</v>
      </c>
      <c r="G226" s="16"/>
      <c r="H226" s="125"/>
    </row>
    <row r="227" spans="1:8" s="67" customFormat="1" ht="19.5" customHeight="1">
      <c r="A227" s="42" t="s">
        <v>2</v>
      </c>
      <c r="B227" s="43" t="s">
        <v>131</v>
      </c>
      <c r="C227" s="43" t="s">
        <v>122</v>
      </c>
      <c r="D227" s="44" t="s">
        <v>125</v>
      </c>
      <c r="E227" s="45">
        <v>6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132</v>
      </c>
      <c r="C228" s="47" t="s">
        <v>88</v>
      </c>
      <c r="D228" s="48" t="s">
        <v>125</v>
      </c>
      <c r="E228" s="49">
        <v>6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222</v>
      </c>
      <c r="C229" s="43" t="s">
        <v>169</v>
      </c>
      <c r="D229" s="44" t="s">
        <v>126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164</v>
      </c>
      <c r="C230" s="47" t="s">
        <v>87</v>
      </c>
      <c r="D230" s="48" t="s">
        <v>128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199</v>
      </c>
      <c r="C231" s="43" t="s">
        <v>130</v>
      </c>
      <c r="D231" s="44" t="s">
        <v>127</v>
      </c>
      <c r="E231" s="45"/>
      <c r="F231" s="41">
        <f>IF(E231&lt;&gt;0,VLOOKUP(B231,conteggi!$B$76:$D$146,3),0)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223</v>
      </c>
      <c r="C232" s="47" t="s">
        <v>130</v>
      </c>
      <c r="D232" s="48" t="s">
        <v>126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198</v>
      </c>
      <c r="C233" s="43" t="s">
        <v>92</v>
      </c>
      <c r="D233" s="44" t="s">
        <v>125</v>
      </c>
      <c r="E233" s="45">
        <v>6</v>
      </c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224</v>
      </c>
      <c r="C234" s="38" t="s">
        <v>162</v>
      </c>
      <c r="D234" s="39" t="s">
        <v>125</v>
      </c>
      <c r="E234" s="40">
        <v>5</v>
      </c>
      <c r="F234" s="41">
        <f>IF(E234&lt;&gt;0,VLOOKUP(B234,conteggi!$B$76:$D$146,3),0)</f>
        <v>0</v>
      </c>
      <c r="G234" s="34"/>
      <c r="H234" s="125"/>
    </row>
    <row r="235" spans="1:8" s="67" customFormat="1" ht="19.5" customHeight="1">
      <c r="A235" s="52" t="s">
        <v>3</v>
      </c>
      <c r="B235" s="53" t="s">
        <v>170</v>
      </c>
      <c r="C235" s="53" t="s">
        <v>122</v>
      </c>
      <c r="D235" s="54" t="s">
        <v>128</v>
      </c>
      <c r="E235" s="55"/>
      <c r="F235" s="15">
        <f>IF(E235&lt;&gt;0,VLOOKUP(B235,conteggi!$B$147:$D$181,3),0)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171</v>
      </c>
      <c r="C236" s="57" t="s">
        <v>93</v>
      </c>
      <c r="D236" s="58" t="s">
        <v>126</v>
      </c>
      <c r="E236" s="59"/>
      <c r="F236" s="15">
        <f>IF(E236&lt;&gt;0,VLOOKUP(B236,conteggi!$B$147:$D$181,3),0)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216</v>
      </c>
      <c r="C237" s="53" t="s">
        <v>101</v>
      </c>
      <c r="D237" s="54" t="s">
        <v>125</v>
      </c>
      <c r="E237" s="55">
        <v>5.5</v>
      </c>
      <c r="F237" s="15">
        <f>IF(E237&lt;&gt;0,VLOOKUP(B237,conteggi!$B$147:$D$181,3),0)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125</v>
      </c>
      <c r="E238" s="59">
        <v>11</v>
      </c>
      <c r="F238" s="15">
        <f>IF(E238&lt;&gt;0,VLOOKUP(B238,conteggi!$B$147:$D$181,3),0)</f>
        <v>1</v>
      </c>
      <c r="G238" s="16"/>
      <c r="H238" s="125"/>
    </row>
    <row r="239" spans="1:8" s="67" customFormat="1" ht="19.5" customHeight="1">
      <c r="A239" s="52" t="s">
        <v>3</v>
      </c>
      <c r="B239" s="53" t="s">
        <v>133</v>
      </c>
      <c r="C239" s="53" t="s">
        <v>98</v>
      </c>
      <c r="D239" s="54" t="s">
        <v>127</v>
      </c>
      <c r="E239" s="55"/>
      <c r="F239" s="15">
        <f>IF(E239&lt;&gt;0,VLOOKUP(B239,conteggi!$B$147:$D$181,3),0)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125</v>
      </c>
      <c r="E240" s="59">
        <v>14</v>
      </c>
      <c r="F240" s="15">
        <f>IF(E240&lt;&gt;0,VLOOKUP(B240,conteggi!$B$147:$D$181,3),0)</f>
        <v>2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125</v>
      </c>
      <c r="E242" s="21">
        <v>9.5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175</v>
      </c>
      <c r="C243" s="24" t="s">
        <v>122</v>
      </c>
      <c r="D243" s="25" t="s">
        <v>126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225</v>
      </c>
      <c r="C244" s="29" t="s">
        <v>159</v>
      </c>
      <c r="D244" s="30" t="s">
        <v>126</v>
      </c>
      <c r="E244" s="31"/>
      <c r="F244" s="27">
        <f>IF(E244&lt;&gt;0,VLOOKUP(B244,conteggi!$B$8:$D$75,3),0)</f>
        <v>0</v>
      </c>
      <c r="G244" s="32">
        <f>SUM(E242:E264)+G245</f>
        <v>110.5</v>
      </c>
      <c r="H244" s="125"/>
    </row>
    <row r="245" spans="1:8" s="67" customFormat="1" ht="19.5" customHeight="1">
      <c r="A245" s="23" t="s">
        <v>1</v>
      </c>
      <c r="B245" s="24" t="s">
        <v>226</v>
      </c>
      <c r="C245" s="24" t="s">
        <v>93</v>
      </c>
      <c r="D245" s="25" t="s">
        <v>128</v>
      </c>
      <c r="E245" s="26"/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20</v>
      </c>
      <c r="H245" s="125"/>
    </row>
    <row r="246" spans="1:8" s="67" customFormat="1" ht="19.5" customHeight="1">
      <c r="A246" s="28" t="s">
        <v>1</v>
      </c>
      <c r="B246" s="29" t="s">
        <v>157</v>
      </c>
      <c r="C246" s="29" t="s">
        <v>92</v>
      </c>
      <c r="D246" s="30" t="s">
        <v>126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154</v>
      </c>
      <c r="C247" s="24" t="s">
        <v>103</v>
      </c>
      <c r="D247" s="25" t="s">
        <v>125</v>
      </c>
      <c r="E247" s="26">
        <v>6</v>
      </c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142</v>
      </c>
      <c r="C248" s="29" t="s">
        <v>130</v>
      </c>
      <c r="D248" s="30" t="s">
        <v>127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213</v>
      </c>
      <c r="C249" s="24" t="s">
        <v>162</v>
      </c>
      <c r="D249" s="25" t="s">
        <v>125</v>
      </c>
      <c r="E249" s="26">
        <v>4.5</v>
      </c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138</v>
      </c>
      <c r="C250" s="110" t="s">
        <v>96</v>
      </c>
      <c r="D250" s="111" t="s">
        <v>125</v>
      </c>
      <c r="E250" s="112">
        <v>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188</v>
      </c>
      <c r="C251" s="43" t="s">
        <v>87</v>
      </c>
      <c r="D251" s="44" t="s">
        <v>127</v>
      </c>
      <c r="E251" s="45">
        <v>6</v>
      </c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179</v>
      </c>
      <c r="C252" s="47" t="s">
        <v>159</v>
      </c>
      <c r="D252" s="48" t="s">
        <v>126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204</v>
      </c>
      <c r="C253" s="43" t="s">
        <v>122</v>
      </c>
      <c r="D253" s="44" t="s">
        <v>126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210</v>
      </c>
      <c r="C254" s="47" t="s">
        <v>169</v>
      </c>
      <c r="D254" s="48" t="s">
        <v>128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145</v>
      </c>
      <c r="C255" s="43" t="s">
        <v>91</v>
      </c>
      <c r="D255" s="44" t="s">
        <v>125</v>
      </c>
      <c r="E255" s="45"/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131</v>
      </c>
      <c r="C256" s="47" t="s">
        <v>122</v>
      </c>
      <c r="D256" s="48" t="s">
        <v>125</v>
      </c>
      <c r="E256" s="49">
        <v>6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227</v>
      </c>
      <c r="C257" s="43" t="s">
        <v>103</v>
      </c>
      <c r="D257" s="44" t="s">
        <v>125</v>
      </c>
      <c r="E257" s="45">
        <v>6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182</v>
      </c>
      <c r="C258" s="38" t="s">
        <v>91</v>
      </c>
      <c r="D258" s="39" t="s">
        <v>125</v>
      </c>
      <c r="E258" s="40">
        <v>17</v>
      </c>
      <c r="F258" s="41">
        <f>IF(E258&lt;&gt;0,VLOOKUP(B258,conteggi!$B$76:$D$146,3),0)</f>
        <v>2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125</v>
      </c>
      <c r="E259" s="55">
        <v>14</v>
      </c>
      <c r="F259" s="15">
        <f>IF(E259&lt;&gt;0,VLOOKUP(B259,conteggi!$B$147:$D$181,3),0)</f>
        <v>2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125</v>
      </c>
      <c r="E260" s="59">
        <v>11</v>
      </c>
      <c r="F260" s="15">
        <f>IF(E260&lt;&gt;0,VLOOKUP(B260,conteggi!$B$147:$D$181,3),0)</f>
        <v>1</v>
      </c>
      <c r="G260" s="16"/>
      <c r="H260" s="125"/>
    </row>
    <row r="261" spans="1:8" s="67" customFormat="1" ht="19.5" customHeight="1">
      <c r="A261" s="52" t="s">
        <v>3</v>
      </c>
      <c r="B261" s="53" t="s">
        <v>216</v>
      </c>
      <c r="C261" s="53" t="s">
        <v>101</v>
      </c>
      <c r="D261" s="54" t="s">
        <v>125</v>
      </c>
      <c r="E261" s="55">
        <v>5.5</v>
      </c>
      <c r="F261" s="15">
        <f>IF(E261&lt;&gt;0,VLOOKUP(B261,conteggi!$B$147:$D$181,3),0)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228</v>
      </c>
      <c r="C262" s="57" t="s">
        <v>97</v>
      </c>
      <c r="D262" s="58" t="s">
        <v>127</v>
      </c>
      <c r="E262" s="59"/>
      <c r="F262" s="15">
        <f>IF(E262&lt;&gt;0,VLOOKUP(B262,conteggi!$B$147:$D$181,3),0)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171</v>
      </c>
      <c r="C263" s="53" t="s">
        <v>93</v>
      </c>
      <c r="D263" s="54" t="s">
        <v>128</v>
      </c>
      <c r="E263" s="55"/>
      <c r="F263" s="15">
        <f>IF(E263&lt;&gt;0,VLOOKUP(B263,conteggi!$B$147:$D$181,3),0)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191</v>
      </c>
      <c r="C264" s="57" t="s">
        <v>93</v>
      </c>
      <c r="D264" s="58"/>
      <c r="E264" s="59"/>
      <c r="F264" s="15">
        <f>IF(E264&lt;&gt;0,VLOOKUP(B264,conteggi!$B$147:$D$181,3),0)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125</v>
      </c>
      <c r="E266" s="21">
        <v>10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157</v>
      </c>
      <c r="C267" s="24" t="s">
        <v>92</v>
      </c>
      <c r="D267" s="25" t="s">
        <v>125</v>
      </c>
      <c r="E267" s="26"/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154</v>
      </c>
      <c r="C268" s="29" t="s">
        <v>103</v>
      </c>
      <c r="D268" s="30" t="s">
        <v>127</v>
      </c>
      <c r="E268" s="31">
        <v>6</v>
      </c>
      <c r="F268" s="27">
        <f>IF(E268&lt;&gt;0,VLOOKUP(B268,conteggi!$B$8:$D$75,3),0)</f>
        <v>0</v>
      </c>
      <c r="G268" s="32">
        <f>SUM(E266:E288)+G269</f>
        <v>121</v>
      </c>
      <c r="H268" s="125"/>
    </row>
    <row r="269" spans="1:8" s="67" customFormat="1" ht="19.5" customHeight="1">
      <c r="A269" s="23" t="s">
        <v>1</v>
      </c>
      <c r="B269" s="24" t="s">
        <v>229</v>
      </c>
      <c r="C269" s="24" t="s">
        <v>159</v>
      </c>
      <c r="D269" s="25" t="s">
        <v>128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25</v>
      </c>
      <c r="H269" s="125"/>
    </row>
    <row r="270" spans="1:8" s="67" customFormat="1" ht="19.5" customHeight="1">
      <c r="A270" s="28" t="s">
        <v>1</v>
      </c>
      <c r="B270" s="29" t="s">
        <v>213</v>
      </c>
      <c r="C270" s="29" t="s">
        <v>162</v>
      </c>
      <c r="D270" s="30" t="s">
        <v>125</v>
      </c>
      <c r="E270" s="31">
        <v>4.5</v>
      </c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175</v>
      </c>
      <c r="C271" s="24" t="s">
        <v>122</v>
      </c>
      <c r="D271" s="25" t="s">
        <v>126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194</v>
      </c>
      <c r="C272" s="29" t="s">
        <v>169</v>
      </c>
      <c r="D272" s="30" t="s">
        <v>126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196</v>
      </c>
      <c r="C273" s="24" t="s">
        <v>88</v>
      </c>
      <c r="D273" s="25" t="s">
        <v>126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136</v>
      </c>
      <c r="C274" s="110" t="s">
        <v>122</v>
      </c>
      <c r="D274" s="111" t="s">
        <v>125</v>
      </c>
      <c r="E274" s="112">
        <v>6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199</v>
      </c>
      <c r="C275" s="43" t="s">
        <v>130</v>
      </c>
      <c r="D275" s="44" t="s">
        <v>125</v>
      </c>
      <c r="E275" s="45">
        <v>6</v>
      </c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179</v>
      </c>
      <c r="C276" s="47" t="s">
        <v>159</v>
      </c>
      <c r="D276" s="48" t="s">
        <v>126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188</v>
      </c>
      <c r="C277" s="43" t="s">
        <v>87</v>
      </c>
      <c r="D277" s="44" t="s">
        <v>126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186</v>
      </c>
      <c r="C278" s="47" t="s">
        <v>92</v>
      </c>
      <c r="D278" s="48" t="s">
        <v>125</v>
      </c>
      <c r="E278" s="49">
        <v>11.5</v>
      </c>
      <c r="F278" s="41">
        <f>IF(E278&lt;&gt;0,VLOOKUP(B278,conteggi!$B$76:$D$146,3),0)</f>
        <v>1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130</v>
      </c>
      <c r="D279" s="44" t="s">
        <v>127</v>
      </c>
      <c r="E279" s="45"/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132</v>
      </c>
      <c r="C280" s="47" t="s">
        <v>88</v>
      </c>
      <c r="D280" s="48" t="s">
        <v>125</v>
      </c>
      <c r="E280" s="49">
        <v>6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204</v>
      </c>
      <c r="C281" s="43" t="s">
        <v>122</v>
      </c>
      <c r="D281" s="44" t="s">
        <v>128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182</v>
      </c>
      <c r="C282" s="38" t="s">
        <v>91</v>
      </c>
      <c r="D282" s="39" t="s">
        <v>125</v>
      </c>
      <c r="E282" s="40">
        <v>17</v>
      </c>
      <c r="F282" s="41">
        <f>IF(E282&lt;&gt;0,VLOOKUP(B282,conteggi!$B$76:$D$146,3),0)</f>
        <v>2</v>
      </c>
      <c r="H282" s="125"/>
    </row>
    <row r="283" spans="1:8" ht="19.5" customHeight="1">
      <c r="A283" s="52" t="s">
        <v>3</v>
      </c>
      <c r="B283" s="53" t="s">
        <v>230</v>
      </c>
      <c r="C283" s="53" t="s">
        <v>103</v>
      </c>
      <c r="D283" s="54" t="s">
        <v>125</v>
      </c>
      <c r="E283" s="55">
        <v>5.5</v>
      </c>
      <c r="F283" s="15">
        <f>IF(E283&lt;&gt;0,VLOOKUP(B283,conteggi!$B$147:$D$181,3),0)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125</v>
      </c>
      <c r="E284" s="59">
        <v>14</v>
      </c>
      <c r="F284" s="15">
        <f>IF(E284&lt;&gt;0,VLOOKUP(B284,conteggi!$B$147:$D$181,3),0)</f>
        <v>2</v>
      </c>
      <c r="H284" s="125"/>
    </row>
    <row r="285" spans="1:8" ht="19.5" customHeight="1">
      <c r="A285" s="52" t="s">
        <v>3</v>
      </c>
      <c r="B285" s="53" t="s">
        <v>228</v>
      </c>
      <c r="C285" s="53" t="s">
        <v>97</v>
      </c>
      <c r="D285" s="54" t="s">
        <v>127</v>
      </c>
      <c r="E285" s="55"/>
      <c r="F285" s="15">
        <f>IF(E285&lt;&gt;0,VLOOKUP(B285,conteggi!$B$147:$D$181,3),0)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125</v>
      </c>
      <c r="E286" s="59">
        <v>9.5</v>
      </c>
      <c r="F286" s="15">
        <f>IF(E286&lt;&gt;0,VLOOKUP(B286,conteggi!$B$147:$D$181,3),0)</f>
        <v>1</v>
      </c>
      <c r="H286" s="125"/>
    </row>
    <row r="287" spans="1:8" ht="19.5" customHeight="1">
      <c r="A287" s="52" t="s">
        <v>3</v>
      </c>
      <c r="B287" s="53" t="s">
        <v>171</v>
      </c>
      <c r="C287" s="53" t="s">
        <v>93</v>
      </c>
      <c r="D287" s="54" t="s">
        <v>126</v>
      </c>
      <c r="E287" s="55"/>
      <c r="F287" s="15">
        <f>IF(E287&lt;&gt;0,VLOOKUP(B287,conteggi!$B$147:$D$181,3),0)</f>
        <v>0</v>
      </c>
      <c r="H287" s="125"/>
    </row>
    <row r="288" spans="1:8" ht="19.5" customHeight="1" thickBot="1">
      <c r="A288" s="56" t="s">
        <v>3</v>
      </c>
      <c r="B288" s="57" t="s">
        <v>170</v>
      </c>
      <c r="C288" s="57" t="s">
        <v>122</v>
      </c>
      <c r="D288" s="58" t="s">
        <v>128</v>
      </c>
      <c r="E288" s="59"/>
      <c r="F288" s="15">
        <f>IF(E288&lt;&gt;0,VLOOKUP(B288,conteggi!$B$147:$D$181,3),0)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125</v>
      </c>
      <c r="E290" s="21">
        <v>10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207</v>
      </c>
      <c r="C291" s="24" t="s">
        <v>89</v>
      </c>
      <c r="D291" s="25" t="s">
        <v>125</v>
      </c>
      <c r="E291" s="26">
        <v>5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125</v>
      </c>
      <c r="E292" s="31">
        <v>6</v>
      </c>
      <c r="F292" s="27">
        <f>IF(E292&lt;&gt;0,VLOOKUP(B292,conteggi!$B$8:$D$75,3),0)</f>
        <v>0</v>
      </c>
      <c r="G292" s="32">
        <f>SUM(E290:E312)+G293</f>
        <v>133.5</v>
      </c>
      <c r="H292" s="125"/>
    </row>
    <row r="293" spans="1:8" ht="19.5" customHeight="1">
      <c r="A293" s="23" t="s">
        <v>1</v>
      </c>
      <c r="B293" s="24" t="s">
        <v>154</v>
      </c>
      <c r="C293" s="24" t="s">
        <v>103</v>
      </c>
      <c r="D293" s="25" t="s">
        <v>127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30</v>
      </c>
      <c r="H293" s="125"/>
    </row>
    <row r="294" spans="1:8" ht="19.5" customHeight="1">
      <c r="A294" s="28" t="s">
        <v>1</v>
      </c>
      <c r="B294" s="29" t="s">
        <v>175</v>
      </c>
      <c r="C294" s="29" t="s">
        <v>122</v>
      </c>
      <c r="D294" s="30" t="s">
        <v>126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173</v>
      </c>
      <c r="C295" s="24" t="s">
        <v>130</v>
      </c>
      <c r="D295" s="25" t="s">
        <v>128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172</v>
      </c>
      <c r="C296" s="29" t="s">
        <v>122</v>
      </c>
      <c r="D296" s="30" t="s">
        <v>126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196</v>
      </c>
      <c r="C297" s="24" t="s">
        <v>88</v>
      </c>
      <c r="D297" s="25" t="s">
        <v>126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136</v>
      </c>
      <c r="C298" s="110" t="s">
        <v>122</v>
      </c>
      <c r="D298" s="111" t="s">
        <v>125</v>
      </c>
      <c r="E298" s="112">
        <v>6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204</v>
      </c>
      <c r="C299" s="43" t="s">
        <v>122</v>
      </c>
      <c r="D299" s="44" t="s">
        <v>128</v>
      </c>
      <c r="E299" s="45"/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144</v>
      </c>
      <c r="C300" s="47" t="s">
        <v>94</v>
      </c>
      <c r="D300" s="48" t="s">
        <v>125</v>
      </c>
      <c r="E300" s="49">
        <v>18</v>
      </c>
      <c r="F300" s="41">
        <f>IF(E300&lt;&gt;0,VLOOKUP(B300,conteggi!$B$76:$D$146,3),0)</f>
        <v>2</v>
      </c>
      <c r="H300" s="125"/>
    </row>
    <row r="301" spans="1:8" ht="19.5" customHeight="1">
      <c r="A301" s="42" t="s">
        <v>2</v>
      </c>
      <c r="B301" s="43" t="s">
        <v>189</v>
      </c>
      <c r="C301" s="43" t="s">
        <v>162</v>
      </c>
      <c r="D301" s="44" t="s">
        <v>127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132</v>
      </c>
      <c r="C302" s="47" t="s">
        <v>88</v>
      </c>
      <c r="D302" s="48" t="s">
        <v>125</v>
      </c>
      <c r="E302" s="49">
        <v>6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188</v>
      </c>
      <c r="C303" s="43" t="s">
        <v>87</v>
      </c>
      <c r="D303" s="44" t="s">
        <v>125</v>
      </c>
      <c r="E303" s="45">
        <v>6</v>
      </c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179</v>
      </c>
      <c r="C304" s="47" t="s">
        <v>159</v>
      </c>
      <c r="D304" s="48" t="s">
        <v>126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210</v>
      </c>
      <c r="C305" s="43" t="s">
        <v>169</v>
      </c>
      <c r="D305" s="44" t="s">
        <v>126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182</v>
      </c>
      <c r="C306" s="38" t="s">
        <v>91</v>
      </c>
      <c r="D306" s="39" t="s">
        <v>125</v>
      </c>
      <c r="E306" s="40">
        <v>17</v>
      </c>
      <c r="F306" s="41">
        <f>IF(E306&lt;&gt;0,VLOOKUP(B306,conteggi!$B$76:$D$146,3),0)</f>
        <v>2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125</v>
      </c>
      <c r="E307" s="55">
        <v>14</v>
      </c>
      <c r="F307" s="15">
        <f>IF(E307&lt;&gt;0,VLOOKUP(B307,conteggi!$B$147:$D$181,3),0)</f>
        <v>2</v>
      </c>
      <c r="H307" s="125"/>
    </row>
    <row r="308" spans="1:8" ht="19.5" customHeight="1">
      <c r="A308" s="56" t="s">
        <v>3</v>
      </c>
      <c r="B308" s="57" t="s">
        <v>228</v>
      </c>
      <c r="C308" s="57" t="s">
        <v>97</v>
      </c>
      <c r="D308" s="58" t="s">
        <v>127</v>
      </c>
      <c r="E308" s="59"/>
      <c r="F308" s="15">
        <f>IF(E308&lt;&gt;0,VLOOKUP(B308,conteggi!$B$147:$D$181,3),0)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125</v>
      </c>
      <c r="E309" s="55">
        <v>9.5</v>
      </c>
      <c r="F309" s="15">
        <f>IF(E309&lt;&gt;0,VLOOKUP(B309,conteggi!$B$147:$D$181,3),0)</f>
        <v>1</v>
      </c>
      <c r="H309" s="125"/>
    </row>
    <row r="310" spans="1:8" ht="19.5" customHeight="1">
      <c r="A310" s="56" t="s">
        <v>3</v>
      </c>
      <c r="B310" s="57" t="s">
        <v>141</v>
      </c>
      <c r="C310" s="57" t="s">
        <v>82</v>
      </c>
      <c r="D310" s="58" t="s">
        <v>125</v>
      </c>
      <c r="E310" s="59">
        <v>6</v>
      </c>
      <c r="F310" s="15">
        <f>IF(E310&lt;&gt;0,VLOOKUP(B310,conteggi!$B$147:$D$181,3),0)</f>
        <v>0</v>
      </c>
      <c r="H310" s="125"/>
    </row>
    <row r="311" spans="1:8" ht="19.5" customHeight="1">
      <c r="A311" s="52" t="s">
        <v>3</v>
      </c>
      <c r="B311" s="53" t="s">
        <v>171</v>
      </c>
      <c r="C311" s="53" t="s">
        <v>93</v>
      </c>
      <c r="D311" s="54" t="s">
        <v>128</v>
      </c>
      <c r="E311" s="55"/>
      <c r="F311" s="15">
        <f>IF(E311&lt;&gt;0,VLOOKUP(B311,conteggi!$B$147:$D$181,3),0)</f>
        <v>0</v>
      </c>
      <c r="H311" s="125"/>
    </row>
    <row r="312" spans="1:8" ht="19.5" customHeight="1" thickBot="1">
      <c r="A312" s="56" t="s">
        <v>3</v>
      </c>
      <c r="B312" s="57" t="s">
        <v>191</v>
      </c>
      <c r="C312" s="57" t="s">
        <v>93</v>
      </c>
      <c r="D312" s="58" t="s">
        <v>126</v>
      </c>
      <c r="E312" s="59"/>
      <c r="F312" s="15">
        <f>IF(E312&lt;&gt;0,VLOOKUP(B312,conteggi!$B$147:$D$181,3),0)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125</v>
      </c>
      <c r="E314" s="21">
        <v>10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201</v>
      </c>
      <c r="C315" s="24" t="s">
        <v>169</v>
      </c>
      <c r="D315" s="25" t="s">
        <v>126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213</v>
      </c>
      <c r="C316" s="29" t="s">
        <v>162</v>
      </c>
      <c r="D316" s="30" t="s">
        <v>125</v>
      </c>
      <c r="E316" s="31">
        <v>4.5</v>
      </c>
      <c r="F316" s="27">
        <f>IF(E316&lt;&gt;0,VLOOKUP(B316,conteggi!$B$8:$D$75,3),0)</f>
        <v>0</v>
      </c>
      <c r="G316" s="32">
        <f>SUM(E314:E336)+G317</f>
        <v>132</v>
      </c>
      <c r="H316" s="125"/>
    </row>
    <row r="317" spans="1:8" ht="19.5" customHeight="1">
      <c r="A317" s="23" t="s">
        <v>1</v>
      </c>
      <c r="B317" s="24" t="s">
        <v>195</v>
      </c>
      <c r="C317" s="24" t="s">
        <v>98</v>
      </c>
      <c r="D317" s="25" t="s">
        <v>127</v>
      </c>
      <c r="E317" s="26"/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30</v>
      </c>
      <c r="H317" s="125"/>
    </row>
    <row r="318" spans="1:8" ht="19.5" customHeight="1">
      <c r="A318" s="28" t="s">
        <v>1</v>
      </c>
      <c r="B318" s="29" t="s">
        <v>194</v>
      </c>
      <c r="C318" s="29" t="s">
        <v>169</v>
      </c>
      <c r="D318" s="30" t="s">
        <v>128</v>
      </c>
      <c r="E318" s="31"/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118</v>
      </c>
      <c r="C319" s="24" t="s">
        <v>87</v>
      </c>
      <c r="D319" s="25" t="s">
        <v>126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192</v>
      </c>
      <c r="C320" s="29" t="s">
        <v>93</v>
      </c>
      <c r="D320" s="30" t="s">
        <v>125</v>
      </c>
      <c r="E320" s="31">
        <v>6</v>
      </c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175</v>
      </c>
      <c r="C321" s="24" t="s">
        <v>122</v>
      </c>
      <c r="D321" s="25" t="s">
        <v>126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215</v>
      </c>
      <c r="C322" s="110" t="s">
        <v>92</v>
      </c>
      <c r="D322" s="111" t="s">
        <v>125</v>
      </c>
      <c r="E322" s="112">
        <v>13.5</v>
      </c>
      <c r="F322" s="27">
        <f>IF(E322&lt;&gt;0,VLOOKUP(B322,conteggi!$B$8:$D$75,3),0)</f>
        <v>1</v>
      </c>
      <c r="H322" s="125"/>
    </row>
    <row r="323" spans="1:8" ht="19.5" customHeight="1">
      <c r="A323" s="42" t="s">
        <v>2</v>
      </c>
      <c r="B323" s="43" t="s">
        <v>145</v>
      </c>
      <c r="C323" s="43" t="s">
        <v>91</v>
      </c>
      <c r="D323" s="44" t="s">
        <v>125</v>
      </c>
      <c r="E323" s="45"/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176</v>
      </c>
      <c r="C324" s="47" t="s">
        <v>82</v>
      </c>
      <c r="D324" s="48" t="s">
        <v>125</v>
      </c>
      <c r="E324" s="49">
        <v>6</v>
      </c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231</v>
      </c>
      <c r="C325" s="43" t="s">
        <v>89</v>
      </c>
      <c r="D325" s="44" t="s">
        <v>125</v>
      </c>
      <c r="E325" s="45">
        <v>6.5</v>
      </c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198</v>
      </c>
      <c r="C326" s="47" t="s">
        <v>92</v>
      </c>
      <c r="D326" s="48" t="s">
        <v>127</v>
      </c>
      <c r="E326" s="49">
        <v>6</v>
      </c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204</v>
      </c>
      <c r="C327" s="43" t="s">
        <v>122</v>
      </c>
      <c r="D327" s="44" t="s">
        <v>128</v>
      </c>
      <c r="E327" s="45"/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179</v>
      </c>
      <c r="C328" s="47" t="s">
        <v>159</v>
      </c>
      <c r="D328" s="48" t="s">
        <v>126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187</v>
      </c>
      <c r="C329" s="43" t="s">
        <v>94</v>
      </c>
      <c r="D329" s="44" t="s">
        <v>126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182</v>
      </c>
      <c r="C330" s="38" t="s">
        <v>91</v>
      </c>
      <c r="D330" s="39" t="s">
        <v>125</v>
      </c>
      <c r="E330" s="40">
        <v>17</v>
      </c>
      <c r="F330" s="41">
        <f>IF(E330&lt;&gt;0,VLOOKUP(B330,conteggi!$B$76:$D$146,3),0)</f>
        <v>2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125</v>
      </c>
      <c r="E331" s="55">
        <v>14</v>
      </c>
      <c r="F331" s="15">
        <f>IF(E331&lt;&gt;0,VLOOKUP(B331,conteggi!$B$147:$D$181,3),0)</f>
        <v>2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127</v>
      </c>
      <c r="E332" s="59"/>
      <c r="F332" s="15">
        <f>IF(E332&lt;&gt;0,VLOOKUP(B332,conteggi!$B$147:$D$181,3),0)</f>
        <v>0</v>
      </c>
      <c r="H332" s="125"/>
    </row>
    <row r="333" spans="1:8" ht="19.5" customHeight="1">
      <c r="A333" s="52" t="s">
        <v>3</v>
      </c>
      <c r="B333" s="53" t="s">
        <v>183</v>
      </c>
      <c r="C333" s="53" t="s">
        <v>162</v>
      </c>
      <c r="D333" s="54" t="s">
        <v>125</v>
      </c>
      <c r="E333" s="55">
        <v>5</v>
      </c>
      <c r="F333" s="15">
        <f>IF(E333&lt;&gt;0,VLOOKUP(B333,conteggi!$B$147:$D$181,3),0)</f>
        <v>0</v>
      </c>
      <c r="H333" s="125"/>
    </row>
    <row r="334" spans="1:8" ht="19.5" customHeight="1">
      <c r="A334" s="56" t="s">
        <v>3</v>
      </c>
      <c r="B334" s="57" t="s">
        <v>211</v>
      </c>
      <c r="C334" s="57" t="s">
        <v>89</v>
      </c>
      <c r="D334" s="58" t="s">
        <v>125</v>
      </c>
      <c r="E334" s="59">
        <v>13.5</v>
      </c>
      <c r="F334" s="15">
        <f>IF(E334&lt;&gt;0,VLOOKUP(B334,conteggi!$B$147:$D$181,3),0)</f>
        <v>2</v>
      </c>
      <c r="H334" s="125"/>
    </row>
    <row r="335" spans="1:8" ht="19.5" customHeight="1">
      <c r="A335" s="52" t="s">
        <v>3</v>
      </c>
      <c r="B335" s="53" t="s">
        <v>170</v>
      </c>
      <c r="C335" s="53" t="s">
        <v>122</v>
      </c>
      <c r="D335" s="54" t="s">
        <v>128</v>
      </c>
      <c r="E335" s="55"/>
      <c r="F335" s="15">
        <f>IF(E335&lt;&gt;0,VLOOKUP(B335,conteggi!$B$147:$D$181,3),0)</f>
        <v>0</v>
      </c>
      <c r="H335" s="125"/>
    </row>
    <row r="336" spans="1:8" ht="19.5" customHeight="1" thickBot="1">
      <c r="A336" s="56" t="s">
        <v>3</v>
      </c>
      <c r="B336" s="57" t="s">
        <v>200</v>
      </c>
      <c r="C336" s="57" t="s">
        <v>130</v>
      </c>
      <c r="D336" s="58" t="s">
        <v>126</v>
      </c>
      <c r="E336" s="59"/>
      <c r="F336" s="15">
        <f>IF(E336&lt;&gt;0,VLOOKUP(B336,conteggi!$B$147:$D$181,3),0)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125</v>
      </c>
      <c r="E338" s="21">
        <v>10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232</v>
      </c>
      <c r="C339" s="24" t="s">
        <v>97</v>
      </c>
      <c r="D339" s="25" t="s">
        <v>125</v>
      </c>
      <c r="E339" s="26">
        <v>6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213</v>
      </c>
      <c r="C340" s="29" t="s">
        <v>162</v>
      </c>
      <c r="D340" s="30" t="s">
        <v>125</v>
      </c>
      <c r="E340" s="31">
        <v>4.5</v>
      </c>
      <c r="F340" s="27">
        <f>IF(E340&lt;&gt;0,VLOOKUP(B340,conteggi!$B$8:$D$75,3),0)</f>
        <v>0</v>
      </c>
      <c r="G340" s="32">
        <f>SUM(E338:E360)+G341</f>
        <v>118.5</v>
      </c>
      <c r="H340" s="125"/>
    </row>
    <row r="341" spans="1:8" ht="19.5" customHeight="1">
      <c r="A341" s="23" t="s">
        <v>1</v>
      </c>
      <c r="B341" s="24" t="s">
        <v>194</v>
      </c>
      <c r="C341" s="24" t="s">
        <v>169</v>
      </c>
      <c r="D341" s="25" t="s">
        <v>127</v>
      </c>
      <c r="E341" s="26"/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25</v>
      </c>
      <c r="H341" s="125"/>
    </row>
    <row r="342" spans="1:8" ht="19.5" customHeight="1">
      <c r="A342" s="28" t="s">
        <v>1</v>
      </c>
      <c r="B342" s="29" t="s">
        <v>202</v>
      </c>
      <c r="C342" s="29" t="s">
        <v>169</v>
      </c>
      <c r="D342" s="30" t="s">
        <v>128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220</v>
      </c>
      <c r="C343" s="24" t="s">
        <v>88</v>
      </c>
      <c r="D343" s="25" t="s">
        <v>125</v>
      </c>
      <c r="E343" s="26">
        <v>6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137</v>
      </c>
      <c r="C344" s="29" t="s">
        <v>103</v>
      </c>
      <c r="D344" s="30" t="s">
        <v>126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233</v>
      </c>
      <c r="C345" s="24" t="s">
        <v>93</v>
      </c>
      <c r="D345" s="25" t="s">
        <v>126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136</v>
      </c>
      <c r="C346" s="110" t="s">
        <v>122</v>
      </c>
      <c r="D346" s="111" t="s">
        <v>125</v>
      </c>
      <c r="E346" s="112">
        <v>6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132</v>
      </c>
      <c r="C347" s="43" t="s">
        <v>88</v>
      </c>
      <c r="D347" s="44" t="s">
        <v>125</v>
      </c>
      <c r="E347" s="45">
        <v>6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130</v>
      </c>
      <c r="D348" s="48" t="s">
        <v>125</v>
      </c>
      <c r="E348" s="49">
        <v>5.5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123</v>
      </c>
      <c r="C349" s="43" t="s">
        <v>94</v>
      </c>
      <c r="D349" s="44" t="s">
        <v>127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189</v>
      </c>
      <c r="C350" s="47" t="s">
        <v>162</v>
      </c>
      <c r="D350" s="48" t="s">
        <v>128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188</v>
      </c>
      <c r="C351" s="43" t="s">
        <v>87</v>
      </c>
      <c r="D351" s="44" t="s">
        <v>126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187</v>
      </c>
      <c r="C352" s="47" t="s">
        <v>94</v>
      </c>
      <c r="D352" s="48" t="s">
        <v>126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234</v>
      </c>
      <c r="C353" s="43" t="s">
        <v>98</v>
      </c>
      <c r="D353" s="44" t="s">
        <v>126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147</v>
      </c>
      <c r="C354" s="38" t="s">
        <v>92</v>
      </c>
      <c r="D354" s="39" t="s">
        <v>125</v>
      </c>
      <c r="E354" s="40">
        <v>13</v>
      </c>
      <c r="F354" s="41">
        <f>IF(E354&lt;&gt;0,VLOOKUP(B354,conteggi!$B$76:$D$146,3),0)</f>
        <v>1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125</v>
      </c>
      <c r="E355" s="55">
        <v>13</v>
      </c>
      <c r="F355" s="15">
        <f>IF(E355&lt;&gt;0,VLOOKUP(B355,conteggi!$B$147:$D$181,3),0)</f>
        <v>2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125</v>
      </c>
      <c r="E356" s="59">
        <v>9.5</v>
      </c>
      <c r="F356" s="15">
        <f>IF(E356&lt;&gt;0,VLOOKUP(B356,conteggi!$B$147:$D$181,3),0)</f>
        <v>1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125</v>
      </c>
      <c r="E357" s="55">
        <v>14</v>
      </c>
      <c r="F357" s="15">
        <f>IF(E357&lt;&gt;0,VLOOKUP(B357,conteggi!$B$147:$D$181,3),0)</f>
        <v>2</v>
      </c>
      <c r="H357" s="125"/>
    </row>
    <row r="358" spans="1:8" ht="19.5" customHeight="1">
      <c r="A358" s="56" t="s">
        <v>3</v>
      </c>
      <c r="B358" s="57" t="s">
        <v>228</v>
      </c>
      <c r="C358" s="57" t="s">
        <v>97</v>
      </c>
      <c r="D358" s="58" t="s">
        <v>127</v>
      </c>
      <c r="E358" s="59"/>
      <c r="F358" s="15">
        <f>IF(E358&lt;&gt;0,VLOOKUP(B358,conteggi!$B$147:$D$181,3),0)</f>
        <v>0</v>
      </c>
      <c r="H358" s="125"/>
    </row>
    <row r="359" spans="1:8" ht="19.5" customHeight="1">
      <c r="A359" s="52" t="s">
        <v>3</v>
      </c>
      <c r="B359" s="53" t="s">
        <v>191</v>
      </c>
      <c r="C359" s="53" t="s">
        <v>93</v>
      </c>
      <c r="D359" s="54" t="s">
        <v>128</v>
      </c>
      <c r="E359" s="55"/>
      <c r="F359" s="15">
        <f>IF(E359&lt;&gt;0,VLOOKUP(B359,conteggi!$B$147:$D$181,3),0)</f>
        <v>0</v>
      </c>
      <c r="H359" s="125"/>
    </row>
    <row r="360" spans="1:8" ht="19.5" customHeight="1" thickBot="1">
      <c r="A360" s="56" t="s">
        <v>3</v>
      </c>
      <c r="B360" s="57" t="s">
        <v>171</v>
      </c>
      <c r="C360" s="57" t="s">
        <v>93</v>
      </c>
      <c r="D360" s="58" t="s">
        <v>126</v>
      </c>
      <c r="E360" s="59"/>
      <c r="F360" s="15">
        <f>IF(E360&lt;&gt;0,VLOOKUP(B360,conteggi!$B$147:$D$181,3),0)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125</v>
      </c>
      <c r="E362" s="21">
        <v>9.5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125</v>
      </c>
      <c r="E363" s="26">
        <v>6.5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235</v>
      </c>
      <c r="C364" s="29" t="s">
        <v>90</v>
      </c>
      <c r="D364" s="30" t="s">
        <v>126</v>
      </c>
      <c r="E364" s="31"/>
      <c r="F364" s="27">
        <f>IF(E364&lt;&gt;0,VLOOKUP(B364,conteggi!$B$8:$D$75,3),0)</f>
        <v>0</v>
      </c>
      <c r="G364" s="32">
        <f>SUM(E362:E384)+G365</f>
        <v>140.5</v>
      </c>
      <c r="H364" s="125"/>
    </row>
    <row r="365" spans="1:8" ht="19.5" customHeight="1">
      <c r="A365" s="23" t="s">
        <v>1</v>
      </c>
      <c r="B365" s="24" t="s">
        <v>202</v>
      </c>
      <c r="C365" s="24" t="s">
        <v>169</v>
      </c>
      <c r="D365" s="25" t="s">
        <v>126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35</v>
      </c>
      <c r="H365" s="125"/>
    </row>
    <row r="366" spans="1:8" ht="19.5" customHeight="1">
      <c r="A366" s="28" t="s">
        <v>1</v>
      </c>
      <c r="B366" s="29" t="s">
        <v>157</v>
      </c>
      <c r="C366" s="29" t="s">
        <v>92</v>
      </c>
      <c r="D366" s="30" t="s">
        <v>125</v>
      </c>
      <c r="E366" s="31"/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195</v>
      </c>
      <c r="C367" s="24" t="s">
        <v>98</v>
      </c>
      <c r="D367" s="25" t="s">
        <v>127</v>
      </c>
      <c r="E367" s="26">
        <v>5.5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158</v>
      </c>
      <c r="C368" s="29" t="s">
        <v>159</v>
      </c>
      <c r="D368" s="30" t="s">
        <v>128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233</v>
      </c>
      <c r="C369" s="24" t="s">
        <v>93</v>
      </c>
      <c r="D369" s="25" t="s">
        <v>126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236</v>
      </c>
      <c r="C370" s="110" t="s">
        <v>103</v>
      </c>
      <c r="D370" s="111" t="s">
        <v>125</v>
      </c>
      <c r="E370" s="112">
        <v>6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126</v>
      </c>
      <c r="E371" s="45"/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178</v>
      </c>
      <c r="C372" s="47" t="s">
        <v>92</v>
      </c>
      <c r="D372" s="48" t="s">
        <v>125</v>
      </c>
      <c r="E372" s="49">
        <v>12.5</v>
      </c>
      <c r="F372" s="41">
        <f>IF(E372&lt;&gt;0,VLOOKUP(B372,conteggi!$B$76:$D$146,3),0)</f>
        <v>1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125</v>
      </c>
      <c r="E373" s="45">
        <v>6</v>
      </c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131</v>
      </c>
      <c r="C374" s="47" t="s">
        <v>122</v>
      </c>
      <c r="D374" s="48" t="s">
        <v>125</v>
      </c>
      <c r="E374" s="49">
        <v>6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198</v>
      </c>
      <c r="C375" s="43" t="s">
        <v>92</v>
      </c>
      <c r="D375" s="44" t="s">
        <v>127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237</v>
      </c>
      <c r="C376" s="47" t="s">
        <v>101</v>
      </c>
      <c r="D376" s="48" t="s">
        <v>128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238</v>
      </c>
      <c r="C377" s="43" t="s">
        <v>122</v>
      </c>
      <c r="D377" s="44" t="s">
        <v>126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147</v>
      </c>
      <c r="C378" s="38" t="s">
        <v>92</v>
      </c>
      <c r="D378" s="39" t="s">
        <v>125</v>
      </c>
      <c r="E378" s="40">
        <v>13</v>
      </c>
      <c r="F378" s="41">
        <f>IF(E378&lt;&gt;0,VLOOKUP(B378,conteggi!$B$76:$D$146,3),0)</f>
        <v>1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125</v>
      </c>
      <c r="E379" s="55">
        <v>13</v>
      </c>
      <c r="F379" s="15">
        <f>IF(E379&lt;&gt;0,VLOOKUP(B379,conteggi!$B$147:$D$181,3),0)</f>
        <v>2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125</v>
      </c>
      <c r="E380" s="59">
        <v>14</v>
      </c>
      <c r="F380" s="15">
        <f>IF(E380&lt;&gt;0,VLOOKUP(B380,conteggi!$B$147:$D$181,3),0)</f>
        <v>2</v>
      </c>
      <c r="H380" s="126"/>
    </row>
    <row r="381" spans="1:8" ht="19.5" customHeight="1">
      <c r="A381" s="52" t="s">
        <v>3</v>
      </c>
      <c r="B381" s="53" t="s">
        <v>211</v>
      </c>
      <c r="C381" s="53" t="s">
        <v>89</v>
      </c>
      <c r="D381" s="54" t="s">
        <v>125</v>
      </c>
      <c r="E381" s="55">
        <v>13.5</v>
      </c>
      <c r="F381" s="15">
        <f>IF(E381&lt;&gt;0,VLOOKUP(B381,conteggi!$B$147:$D$181,3),0)</f>
        <v>2</v>
      </c>
      <c r="H381" s="125"/>
    </row>
    <row r="382" spans="1:8" ht="19.5" customHeight="1">
      <c r="A382" s="56" t="s">
        <v>3</v>
      </c>
      <c r="B382" s="57" t="s">
        <v>228</v>
      </c>
      <c r="C382" s="57" t="s">
        <v>97</v>
      </c>
      <c r="D382" s="58" t="s">
        <v>127</v>
      </c>
      <c r="E382" s="59"/>
      <c r="F382" s="15">
        <f>IF(E382&lt;&gt;0,VLOOKUP(B382,conteggi!$B$147:$D$181,3),0)</f>
        <v>0</v>
      </c>
      <c r="H382" s="125"/>
    </row>
    <row r="383" spans="1:8" ht="19.5" customHeight="1">
      <c r="A383" s="52" t="s">
        <v>3</v>
      </c>
      <c r="B383" s="53" t="s">
        <v>170</v>
      </c>
      <c r="C383" s="53" t="s">
        <v>122</v>
      </c>
      <c r="D383" s="54" t="s">
        <v>128</v>
      </c>
      <c r="E383" s="55"/>
      <c r="F383" s="15">
        <f>IF(E383&lt;&gt;0,VLOOKUP(B383,conteggi!$B$147:$D$181,3),0)</f>
        <v>0</v>
      </c>
      <c r="H383" s="125"/>
    </row>
    <row r="384" spans="1:8" ht="19.5" customHeight="1" thickBot="1">
      <c r="A384" s="56" t="s">
        <v>3</v>
      </c>
      <c r="B384" s="57" t="s">
        <v>171</v>
      </c>
      <c r="C384" s="57" t="s">
        <v>93</v>
      </c>
      <c r="D384" s="58" t="s">
        <v>126</v>
      </c>
      <c r="E384" s="59"/>
      <c r="F384" s="15">
        <f>IF(E384&lt;&gt;0,VLOOKUP(B384,conteggi!$B$147:$D$181,3),0)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125</v>
      </c>
      <c r="E386" s="21">
        <v>9.5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213</v>
      </c>
      <c r="C387" s="24" t="s">
        <v>162</v>
      </c>
      <c r="D387" s="25" t="s">
        <v>126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139</v>
      </c>
      <c r="C388" s="29" t="s">
        <v>91</v>
      </c>
      <c r="D388" s="30" t="s">
        <v>125</v>
      </c>
      <c r="E388" s="31">
        <v>6</v>
      </c>
      <c r="F388" s="27">
        <f>IF(E388&lt;&gt;0,VLOOKUP(B388,conteggi!$B$8:$D$75,3),0)</f>
        <v>0</v>
      </c>
      <c r="G388" s="32">
        <f>SUM(E386:E408)+G389</f>
        <v>103</v>
      </c>
      <c r="H388" s="125"/>
    </row>
    <row r="389" spans="1:8" ht="19.5" customHeight="1">
      <c r="A389" s="23" t="s">
        <v>1</v>
      </c>
      <c r="B389" s="24" t="s">
        <v>154</v>
      </c>
      <c r="C389" s="24" t="s">
        <v>103</v>
      </c>
      <c r="D389" s="25" t="s">
        <v>125</v>
      </c>
      <c r="E389" s="26">
        <v>6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5"/>
    </row>
    <row r="390" spans="1:8" ht="19.5" customHeight="1">
      <c r="A390" s="28" t="s">
        <v>1</v>
      </c>
      <c r="B390" s="29" t="s">
        <v>239</v>
      </c>
      <c r="C390" s="29" t="s">
        <v>97</v>
      </c>
      <c r="D390" s="30" t="s">
        <v>127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229</v>
      </c>
      <c r="C391" s="24" t="s">
        <v>159</v>
      </c>
      <c r="D391" s="25" t="s">
        <v>128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202</v>
      </c>
      <c r="C392" s="29" t="s">
        <v>169</v>
      </c>
      <c r="D392" s="30" t="s">
        <v>126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175</v>
      </c>
      <c r="C393" s="24" t="s">
        <v>122</v>
      </c>
      <c r="D393" s="25" t="s">
        <v>126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215</v>
      </c>
      <c r="C394" s="110" t="s">
        <v>92</v>
      </c>
      <c r="D394" s="111" t="s">
        <v>125</v>
      </c>
      <c r="E394" s="112">
        <v>13.5</v>
      </c>
      <c r="F394" s="27">
        <f>IF(E394&lt;&gt;0,VLOOKUP(B394,conteggi!$B$8:$D$75,3),0)</f>
        <v>1</v>
      </c>
      <c r="H394" s="125"/>
    </row>
    <row r="395" spans="1:8" ht="19.5" customHeight="1">
      <c r="A395" s="42" t="s">
        <v>2</v>
      </c>
      <c r="B395" s="43" t="s">
        <v>240</v>
      </c>
      <c r="C395" s="43" t="s">
        <v>159</v>
      </c>
      <c r="D395" s="44" t="s">
        <v>128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163</v>
      </c>
      <c r="C396" s="47" t="s">
        <v>91</v>
      </c>
      <c r="D396" s="48" t="s">
        <v>125</v>
      </c>
      <c r="E396" s="49">
        <v>6.5</v>
      </c>
      <c r="F396" s="41">
        <f>IF(E396&lt;&gt;0,VLOOKUP(B396,conteggi!$B$76:$D$146,3),0)</f>
        <v>0</v>
      </c>
      <c r="H396" s="125"/>
    </row>
    <row r="397" spans="1:8" ht="19.5" customHeight="1">
      <c r="A397" s="42" t="s">
        <v>2</v>
      </c>
      <c r="B397" s="43" t="s">
        <v>208</v>
      </c>
      <c r="C397" s="43" t="s">
        <v>96</v>
      </c>
      <c r="D397" s="44" t="s">
        <v>125</v>
      </c>
      <c r="E397" s="45">
        <v>6.5</v>
      </c>
      <c r="F397" s="41">
        <f>IF(E397&lt;&gt;0,VLOOKUP(B397,conteggi!$B$76:$D$146,3),0)</f>
        <v>0</v>
      </c>
      <c r="G397" s="51"/>
      <c r="H397" s="125"/>
    </row>
    <row r="398" spans="1:8" ht="19.5" customHeight="1">
      <c r="A398" s="46" t="s">
        <v>2</v>
      </c>
      <c r="B398" s="47" t="s">
        <v>241</v>
      </c>
      <c r="C398" s="47" t="s">
        <v>130</v>
      </c>
      <c r="D398" s="48" t="s">
        <v>125</v>
      </c>
      <c r="E398" s="49">
        <v>6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242</v>
      </c>
      <c r="C399" s="43" t="s">
        <v>159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187</v>
      </c>
      <c r="C400" s="47" t="s">
        <v>94</v>
      </c>
      <c r="D400" s="48" t="s">
        <v>126</v>
      </c>
      <c r="E400" s="49"/>
      <c r="F400" s="41">
        <f>IF(E400&lt;&gt;0,VLOOKUP(B400,conteggi!$B$76:$D$146,3),0)</f>
        <v>0</v>
      </c>
      <c r="H400" s="125"/>
    </row>
    <row r="401" spans="1:8" ht="19.5" customHeight="1">
      <c r="A401" s="42" t="s">
        <v>2</v>
      </c>
      <c r="B401" s="43" t="s">
        <v>238</v>
      </c>
      <c r="C401" s="43" t="s">
        <v>122</v>
      </c>
      <c r="D401" s="44" t="s">
        <v>126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224</v>
      </c>
      <c r="C402" s="38" t="s">
        <v>162</v>
      </c>
      <c r="D402" s="39" t="s">
        <v>125</v>
      </c>
      <c r="E402" s="40">
        <v>5</v>
      </c>
      <c r="F402" s="41">
        <f>IF(E402&lt;&gt;0,VLOOKUP(B402,conteggi!$B$76:$D$146,3),0)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125</v>
      </c>
      <c r="E403" s="55">
        <v>9.5</v>
      </c>
      <c r="F403" s="15">
        <f>IF(E403&lt;&gt;0,VLOOKUP(B403,conteggi!$B$147:$D$181,3),0)</f>
        <v>1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125</v>
      </c>
      <c r="E404" s="59">
        <v>13</v>
      </c>
      <c r="F404" s="15">
        <f>IF(E404&lt;&gt;0,VLOOKUP(B404,conteggi!$B$147:$D$181,3),0)</f>
        <v>2</v>
      </c>
      <c r="H404" s="125"/>
    </row>
    <row r="405" spans="1:8" ht="19.5" customHeight="1">
      <c r="A405" s="52" t="s">
        <v>3</v>
      </c>
      <c r="B405" s="53" t="s">
        <v>206</v>
      </c>
      <c r="C405" s="53" t="s">
        <v>101</v>
      </c>
      <c r="D405" s="54" t="s">
        <v>125</v>
      </c>
      <c r="E405" s="55">
        <v>6.5</v>
      </c>
      <c r="F405" s="15">
        <f>IF(E405&lt;&gt;0,VLOOKUP(B405,conteggi!$B$147:$D$181,3),0)</f>
        <v>0</v>
      </c>
      <c r="H405" s="125"/>
    </row>
    <row r="406" spans="1:8" ht="19.5" customHeight="1">
      <c r="A406" s="56" t="s">
        <v>3</v>
      </c>
      <c r="B406" s="57" t="s">
        <v>170</v>
      </c>
      <c r="C406" s="57" t="s">
        <v>122</v>
      </c>
      <c r="D406" s="58" t="s">
        <v>127</v>
      </c>
      <c r="E406" s="59"/>
      <c r="F406" s="15">
        <f>IF(E406&lt;&gt;0,VLOOKUP(B406,conteggi!$B$147:$D$181,3),0)</f>
        <v>0</v>
      </c>
      <c r="H406" s="125"/>
    </row>
    <row r="407" spans="1:8" ht="19.5" customHeight="1">
      <c r="A407" s="52" t="s">
        <v>3</v>
      </c>
      <c r="B407" s="53" t="s">
        <v>168</v>
      </c>
      <c r="C407" s="53" t="s">
        <v>169</v>
      </c>
      <c r="D407" s="54" t="s">
        <v>128</v>
      </c>
      <c r="E407" s="55"/>
      <c r="F407" s="15">
        <f>IF(E407&lt;&gt;0,VLOOKUP(B407,conteggi!$B$147:$D$181,3),0)</f>
        <v>0</v>
      </c>
      <c r="H407" s="125"/>
    </row>
    <row r="408" spans="1:8" ht="19.5" customHeight="1" thickBot="1">
      <c r="A408" s="56" t="s">
        <v>3</v>
      </c>
      <c r="B408" s="57" t="s">
        <v>184</v>
      </c>
      <c r="C408" s="57" t="s">
        <v>88</v>
      </c>
      <c r="D408" s="58" t="s">
        <v>126</v>
      </c>
      <c r="E408" s="59"/>
      <c r="F408" s="15">
        <f>IF(E408&lt;&gt;0,VLOOKUP(B408,conteggi!$B$147:$D$181,3),0)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125</v>
      </c>
      <c r="E410" s="21">
        <v>9.5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172</v>
      </c>
      <c r="C411" s="24" t="s">
        <v>122</v>
      </c>
      <c r="D411" s="25" t="s">
        <v>127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175</v>
      </c>
      <c r="C412" s="29" t="s">
        <v>122</v>
      </c>
      <c r="D412" s="30" t="s">
        <v>126</v>
      </c>
      <c r="E412" s="31"/>
      <c r="F412" s="27">
        <f>IF(E412&lt;&gt;0,VLOOKUP(B412,conteggi!$B$8:$D$75,3),0)</f>
        <v>0</v>
      </c>
      <c r="G412" s="32">
        <f>SUM(E410:E432)+G413</f>
        <v>120.5</v>
      </c>
      <c r="H412" s="125"/>
    </row>
    <row r="413" spans="1:8" ht="19.5" customHeight="1">
      <c r="A413" s="23" t="s">
        <v>1</v>
      </c>
      <c r="B413" s="24" t="s">
        <v>243</v>
      </c>
      <c r="C413" s="24" t="s">
        <v>87</v>
      </c>
      <c r="D413" s="25" t="s">
        <v>125</v>
      </c>
      <c r="E413" s="26">
        <v>6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25</v>
      </c>
      <c r="H413" s="125"/>
    </row>
    <row r="414" spans="1:8" ht="19.5" customHeight="1">
      <c r="A414" s="28" t="s">
        <v>1</v>
      </c>
      <c r="B414" s="29" t="s">
        <v>244</v>
      </c>
      <c r="C414" s="29" t="s">
        <v>159</v>
      </c>
      <c r="D414" s="30" t="s">
        <v>126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125</v>
      </c>
      <c r="E415" s="26">
        <v>5.5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158</v>
      </c>
      <c r="C416" s="29" t="s">
        <v>159</v>
      </c>
      <c r="D416" s="30" t="s">
        <v>126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173</v>
      </c>
      <c r="C417" s="24" t="s">
        <v>130</v>
      </c>
      <c r="D417" s="25" t="s">
        <v>128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138</v>
      </c>
      <c r="C418" s="110" t="s">
        <v>96</v>
      </c>
      <c r="D418" s="111" t="s">
        <v>125</v>
      </c>
      <c r="E418" s="112">
        <v>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176</v>
      </c>
      <c r="C419" s="43" t="s">
        <v>82</v>
      </c>
      <c r="D419" s="44" t="s">
        <v>125</v>
      </c>
      <c r="E419" s="45">
        <v>6</v>
      </c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131</v>
      </c>
      <c r="C420" s="47" t="s">
        <v>122</v>
      </c>
      <c r="D420" s="48" t="s">
        <v>125</v>
      </c>
      <c r="E420" s="49">
        <v>6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204</v>
      </c>
      <c r="C421" s="43" t="s">
        <v>122</v>
      </c>
      <c r="D421" s="44" t="s">
        <v>127</v>
      </c>
      <c r="E421" s="45"/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179</v>
      </c>
      <c r="C422" s="47" t="s">
        <v>159</v>
      </c>
      <c r="D422" s="48" t="s">
        <v>126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180</v>
      </c>
      <c r="C423" s="43" t="s">
        <v>93</v>
      </c>
      <c r="D423" s="44" t="s">
        <v>128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223</v>
      </c>
      <c r="C424" s="47" t="s">
        <v>130</v>
      </c>
      <c r="D424" s="48" t="s">
        <v>125</v>
      </c>
      <c r="E424" s="49">
        <v>6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245</v>
      </c>
      <c r="C425" s="43" t="s">
        <v>89</v>
      </c>
      <c r="D425" s="44" t="s">
        <v>126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182</v>
      </c>
      <c r="C426" s="38" t="s">
        <v>91</v>
      </c>
      <c r="D426" s="39" t="s">
        <v>125</v>
      </c>
      <c r="E426" s="40">
        <v>17</v>
      </c>
      <c r="F426" s="41">
        <f>IF(E426&lt;&gt;0,VLOOKUP(B426,conteggi!$B$76:$D$146,3),0)</f>
        <v>2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125</v>
      </c>
      <c r="E427" s="55">
        <v>14</v>
      </c>
      <c r="F427" s="15">
        <f>IF(E427&lt;&gt;0,VLOOKUP(B427,conteggi!$B$147:$D$181,3),0)</f>
        <v>2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125</v>
      </c>
      <c r="E428" s="59">
        <v>9.5</v>
      </c>
      <c r="F428" s="15">
        <f>IF(E428&lt;&gt;0,VLOOKUP(B428,conteggi!$B$147:$D$181,3),0)</f>
        <v>1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125</v>
      </c>
      <c r="E429" s="55">
        <v>11</v>
      </c>
      <c r="F429" s="15">
        <f>IF(E429&lt;&gt;0,VLOOKUP(B429,conteggi!$B$147:$D$181,3),0)</f>
        <v>1</v>
      </c>
      <c r="H429" s="125"/>
    </row>
    <row r="430" spans="1:8" ht="19.5" customHeight="1">
      <c r="A430" s="56" t="s">
        <v>3</v>
      </c>
      <c r="B430" s="57" t="s">
        <v>170</v>
      </c>
      <c r="C430" s="57" t="s">
        <v>122</v>
      </c>
      <c r="D430" s="58" t="s">
        <v>127</v>
      </c>
      <c r="E430" s="59"/>
      <c r="F430" s="15">
        <f>IF(E430&lt;&gt;0,VLOOKUP(B430,conteggi!$B$147:$D$181,3),0)</f>
        <v>0</v>
      </c>
      <c r="H430" s="125"/>
    </row>
    <row r="431" spans="1:8" ht="19.5" customHeight="1">
      <c r="A431" s="52" t="s">
        <v>3</v>
      </c>
      <c r="B431" s="53" t="s">
        <v>246</v>
      </c>
      <c r="C431" s="53" t="s">
        <v>82</v>
      </c>
      <c r="D431" s="54" t="s">
        <v>128</v>
      </c>
      <c r="E431" s="55"/>
      <c r="F431" s="15">
        <f>IF(E431&lt;&gt;0,VLOOKUP(B431,conteggi!$B$147:$D$181,3),0)</f>
        <v>0</v>
      </c>
      <c r="H431" s="125"/>
    </row>
    <row r="432" spans="1:8" ht="19.5" customHeight="1" thickBot="1">
      <c r="A432" s="56" t="s">
        <v>3</v>
      </c>
      <c r="B432" s="57" t="s">
        <v>191</v>
      </c>
      <c r="C432" s="57" t="s">
        <v>93</v>
      </c>
      <c r="D432" s="58" t="s">
        <v>126</v>
      </c>
      <c r="E432" s="59"/>
      <c r="F432" s="15">
        <f>IF(E432&lt;&gt;0,VLOOKUP(B432,conteggi!$B$147:$D$181,3),0)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125</v>
      </c>
      <c r="E434" s="21">
        <v>3.5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220</v>
      </c>
      <c r="C435" s="24" t="s">
        <v>88</v>
      </c>
      <c r="D435" s="25" t="s">
        <v>125</v>
      </c>
      <c r="E435" s="26">
        <v>6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125</v>
      </c>
      <c r="E436" s="31">
        <v>5.5</v>
      </c>
      <c r="F436" s="27">
        <f>IF(E436&lt;&gt;0,VLOOKUP(B436,conteggi!$B$8:$D$75,3),0)</f>
        <v>0</v>
      </c>
      <c r="G436" s="32">
        <f>SUM(E434:E456)+G437</f>
        <v>95</v>
      </c>
      <c r="H436" s="125"/>
    </row>
    <row r="437" spans="1:8" ht="19.5" customHeight="1">
      <c r="A437" s="23" t="s">
        <v>1</v>
      </c>
      <c r="B437" s="24" t="s">
        <v>129</v>
      </c>
      <c r="C437" s="24" t="s">
        <v>94</v>
      </c>
      <c r="D437" s="25" t="s">
        <v>126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15</v>
      </c>
      <c r="H437" s="125"/>
    </row>
    <row r="438" spans="1:8" ht="19.5" customHeight="1">
      <c r="A438" s="28" t="s">
        <v>1</v>
      </c>
      <c r="B438" s="29" t="s">
        <v>172</v>
      </c>
      <c r="C438" s="29" t="s">
        <v>122</v>
      </c>
      <c r="D438" s="30" t="s">
        <v>126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173</v>
      </c>
      <c r="C439" s="24" t="s">
        <v>130</v>
      </c>
      <c r="D439" s="25" t="s">
        <v>127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158</v>
      </c>
      <c r="C440" s="29" t="s">
        <v>159</v>
      </c>
      <c r="D440" s="30" t="s">
        <v>128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175</v>
      </c>
      <c r="C441" s="24" t="s">
        <v>122</v>
      </c>
      <c r="D441" s="25" t="s">
        <v>126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136</v>
      </c>
      <c r="C442" s="110" t="s">
        <v>122</v>
      </c>
      <c r="D442" s="111" t="s">
        <v>125</v>
      </c>
      <c r="E442" s="112">
        <v>6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125</v>
      </c>
      <c r="E443" s="45">
        <v>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132</v>
      </c>
      <c r="C444" s="47" t="s">
        <v>88</v>
      </c>
      <c r="D444" s="48" t="s">
        <v>125</v>
      </c>
      <c r="E444" s="49">
        <v>6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130</v>
      </c>
      <c r="D445" s="44" t="s">
        <v>125</v>
      </c>
      <c r="E445" s="45">
        <v>5.5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123</v>
      </c>
      <c r="C446" s="47" t="s">
        <v>94</v>
      </c>
      <c r="D446" s="48" t="s">
        <v>128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135</v>
      </c>
      <c r="C447" s="43" t="s">
        <v>93</v>
      </c>
      <c r="D447" s="44" t="s">
        <v>127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180</v>
      </c>
      <c r="C448" s="47" t="s">
        <v>93</v>
      </c>
      <c r="D448" s="48" t="s">
        <v>126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181</v>
      </c>
      <c r="C449" s="43" t="s">
        <v>122</v>
      </c>
      <c r="D449" s="44" t="s">
        <v>126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182</v>
      </c>
      <c r="C450" s="38" t="s">
        <v>91</v>
      </c>
      <c r="D450" s="39" t="s">
        <v>125</v>
      </c>
      <c r="E450" s="40">
        <v>17</v>
      </c>
      <c r="F450" s="41">
        <f>IF(E450&lt;&gt;0,VLOOKUP(B450,conteggi!$B$76:$D$146,3),0)</f>
        <v>2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125</v>
      </c>
      <c r="E451" s="55">
        <v>14</v>
      </c>
      <c r="F451" s="15">
        <f>IF(E451&lt;&gt;0,VLOOKUP(B451,conteggi!$B$147:$D$181,3),0)</f>
        <v>2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125</v>
      </c>
      <c r="E452" s="59">
        <v>6</v>
      </c>
      <c r="F452" s="15">
        <f>IF(E452&lt;&gt;0,VLOOKUP(B452,conteggi!$B$147:$D$181,3),0)</f>
        <v>0</v>
      </c>
      <c r="H452" s="125"/>
    </row>
    <row r="453" spans="1:8" ht="19.5" customHeight="1">
      <c r="A453" s="52" t="s">
        <v>3</v>
      </c>
      <c r="B453" s="53" t="s">
        <v>216</v>
      </c>
      <c r="C453" s="53" t="s">
        <v>101</v>
      </c>
      <c r="D453" s="54" t="s">
        <v>125</v>
      </c>
      <c r="E453" s="55">
        <v>5.5</v>
      </c>
      <c r="F453" s="15">
        <f>IF(E453&lt;&gt;0,VLOOKUP(B453,conteggi!$B$147:$D$181,3),0)</f>
        <v>0</v>
      </c>
      <c r="H453" s="125"/>
    </row>
    <row r="454" spans="1:8" ht="19.5" customHeight="1">
      <c r="A454" s="56" t="s">
        <v>3</v>
      </c>
      <c r="B454" s="57" t="s">
        <v>170</v>
      </c>
      <c r="C454" s="57" t="s">
        <v>122</v>
      </c>
      <c r="D454" s="58" t="s">
        <v>127</v>
      </c>
      <c r="E454" s="59"/>
      <c r="F454" s="15">
        <f>IF(E454&lt;&gt;0,VLOOKUP(B454,conteggi!$B$147:$D$181,3),0)</f>
        <v>0</v>
      </c>
      <c r="H454" s="125"/>
    </row>
    <row r="455" spans="1:8" ht="19.5" customHeight="1">
      <c r="A455" s="52" t="s">
        <v>3</v>
      </c>
      <c r="B455" s="53" t="s">
        <v>168</v>
      </c>
      <c r="C455" s="53" t="s">
        <v>169</v>
      </c>
      <c r="D455" s="54" t="s">
        <v>128</v>
      </c>
      <c r="E455" s="55"/>
      <c r="F455" s="15">
        <f>IF(E455&lt;&gt;0,VLOOKUP(B455,conteggi!$B$147:$D$181,3),0)</f>
        <v>0</v>
      </c>
      <c r="H455" s="125"/>
    </row>
    <row r="456" spans="1:8" ht="19.5" customHeight="1" thickBot="1">
      <c r="A456" s="56" t="s">
        <v>3</v>
      </c>
      <c r="B456" s="57" t="s">
        <v>171</v>
      </c>
      <c r="C456" s="57" t="s">
        <v>93</v>
      </c>
      <c r="D456" s="58" t="s">
        <v>126</v>
      </c>
      <c r="E456" s="59"/>
      <c r="F456" s="15">
        <f>IF(E456&lt;&gt;0,VLOOKUP(B456,conteggi!$B$147:$D$181,3),0)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125</v>
      </c>
      <c r="E458" s="21">
        <v>3.5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125</v>
      </c>
      <c r="E459" s="26">
        <v>6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250</v>
      </c>
      <c r="C460" s="29" t="s">
        <v>101</v>
      </c>
      <c r="D460" s="30" t="s">
        <v>126</v>
      </c>
      <c r="E460" s="31"/>
      <c r="F460" s="27">
        <f>IF(E460&lt;&gt;0,VLOOKUP(B460,conteggi!$B$8:$D$75,3),0)</f>
        <v>0</v>
      </c>
      <c r="G460" s="63">
        <f>SUM(E458:E480)+G461</f>
        <v>105.5</v>
      </c>
      <c r="H460" s="125"/>
    </row>
    <row r="461" spans="1:8" ht="19.5" customHeight="1">
      <c r="A461" s="23" t="s">
        <v>1</v>
      </c>
      <c r="B461" s="24" t="s">
        <v>207</v>
      </c>
      <c r="C461" s="24" t="s">
        <v>89</v>
      </c>
      <c r="D461" s="25" t="s">
        <v>127</v>
      </c>
      <c r="E461" s="26">
        <v>5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20</v>
      </c>
      <c r="H461" s="125"/>
    </row>
    <row r="462" spans="1:8" ht="19.5" customHeight="1">
      <c r="A462" s="28" t="s">
        <v>1</v>
      </c>
      <c r="B462" s="29" t="s">
        <v>251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213</v>
      </c>
      <c r="C463" s="24" t="s">
        <v>162</v>
      </c>
      <c r="D463" s="25" t="s">
        <v>128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194</v>
      </c>
      <c r="C464" s="29" t="s">
        <v>169</v>
      </c>
      <c r="D464" s="30" t="s">
        <v>126</v>
      </c>
      <c r="E464" s="31"/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143</v>
      </c>
      <c r="C465" s="24" t="s">
        <v>88</v>
      </c>
      <c r="D465" s="25" t="s">
        <v>126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215</v>
      </c>
      <c r="C466" s="110" t="s">
        <v>92</v>
      </c>
      <c r="D466" s="111" t="s">
        <v>125</v>
      </c>
      <c r="E466" s="112">
        <v>13.5</v>
      </c>
      <c r="F466" s="27">
        <f>IF(E466&lt;&gt;0,VLOOKUP(B466,conteggi!$B$8:$D$75,3),0)</f>
        <v>1</v>
      </c>
      <c r="H466" s="125"/>
    </row>
    <row r="467" spans="1:8" ht="19.5" customHeight="1">
      <c r="A467" s="42" t="s">
        <v>2</v>
      </c>
      <c r="B467" s="43" t="s">
        <v>145</v>
      </c>
      <c r="C467" s="43" t="s">
        <v>91</v>
      </c>
      <c r="D467" s="44" t="s">
        <v>125</v>
      </c>
      <c r="E467" s="45"/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131</v>
      </c>
      <c r="C468" s="47" t="s">
        <v>122</v>
      </c>
      <c r="D468" s="48" t="s">
        <v>127</v>
      </c>
      <c r="E468" s="49">
        <v>6</v>
      </c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198</v>
      </c>
      <c r="C469" s="43" t="s">
        <v>92</v>
      </c>
      <c r="D469" s="44" t="s">
        <v>125</v>
      </c>
      <c r="E469" s="45">
        <v>6</v>
      </c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177</v>
      </c>
      <c r="C470" s="47" t="s">
        <v>82</v>
      </c>
      <c r="D470" s="48" t="s">
        <v>125</v>
      </c>
      <c r="E470" s="49">
        <v>8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204</v>
      </c>
      <c r="C471" s="43" t="s">
        <v>122</v>
      </c>
      <c r="D471" s="44" t="s">
        <v>128</v>
      </c>
      <c r="E471" s="45"/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252</v>
      </c>
      <c r="C472" s="47" t="s">
        <v>169</v>
      </c>
      <c r="D472" s="48" t="s">
        <v>126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203</v>
      </c>
      <c r="C473" s="43" t="s">
        <v>88</v>
      </c>
      <c r="D473" s="44" t="s">
        <v>126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253</v>
      </c>
      <c r="C474" s="38" t="s">
        <v>96</v>
      </c>
      <c r="D474" s="39" t="s">
        <v>125</v>
      </c>
      <c r="E474" s="40">
        <v>5.5</v>
      </c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125</v>
      </c>
      <c r="E475" s="55">
        <v>14</v>
      </c>
      <c r="F475" s="15">
        <f>IF(E475&lt;&gt;0,VLOOKUP(B475,conteggi!$B$147:$D$181,3),0)</f>
        <v>2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125</v>
      </c>
      <c r="E476" s="59">
        <v>13</v>
      </c>
      <c r="F476" s="15">
        <f>IF(E476&lt;&gt;0,VLOOKUP(B476,conteggi!$B$147:$D$181,3),0)</f>
        <v>2</v>
      </c>
      <c r="H476" s="125"/>
    </row>
    <row r="477" spans="1:8" ht="19.5" customHeight="1">
      <c r="A477" s="52" t="s">
        <v>3</v>
      </c>
      <c r="B477" s="53" t="s">
        <v>183</v>
      </c>
      <c r="C477" s="53" t="s">
        <v>162</v>
      </c>
      <c r="D477" s="54" t="s">
        <v>125</v>
      </c>
      <c r="E477" s="55">
        <v>5</v>
      </c>
      <c r="F477" s="15">
        <f>IF(E477&lt;&gt;0,VLOOKUP(B477,conteggi!$B$147:$D$181,3),0)</f>
        <v>0</v>
      </c>
      <c r="H477" s="125"/>
    </row>
    <row r="478" spans="1:8" ht="19.5" customHeight="1">
      <c r="A478" s="56" t="s">
        <v>3</v>
      </c>
      <c r="B478" s="57" t="s">
        <v>254</v>
      </c>
      <c r="C478" s="57" t="s">
        <v>169</v>
      </c>
      <c r="D478" s="58" t="s">
        <v>128</v>
      </c>
      <c r="E478" s="59"/>
      <c r="F478" s="15">
        <f>IF(E478&lt;&gt;0,VLOOKUP(B478,conteggi!$B$147:$D$181,3),0)</f>
        <v>0</v>
      </c>
      <c r="H478" s="125"/>
    </row>
    <row r="479" spans="1:8" ht="19.5" customHeight="1">
      <c r="A479" s="52" t="s">
        <v>3</v>
      </c>
      <c r="B479" s="53" t="s">
        <v>170</v>
      </c>
      <c r="C479" s="53" t="s">
        <v>122</v>
      </c>
      <c r="D479" s="54" t="s">
        <v>127</v>
      </c>
      <c r="E479" s="55"/>
      <c r="F479" s="15">
        <f>IF(E479&lt;&gt;0,VLOOKUP(B479,conteggi!$B$147:$D$181,3),0)</f>
        <v>0</v>
      </c>
      <c r="H479" s="125"/>
    </row>
    <row r="480" spans="1:8" ht="19.5" customHeight="1" thickBot="1">
      <c r="A480" s="56" t="s">
        <v>3</v>
      </c>
      <c r="B480" s="57" t="s">
        <v>171</v>
      </c>
      <c r="C480" s="57" t="s">
        <v>93</v>
      </c>
      <c r="D480" s="58"/>
      <c r="E480" s="59"/>
      <c r="F480" s="15">
        <f>IF(E480&lt;&gt;0,VLOOKUP(B480,conteggi!$B$147:$D$181,3),0)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125</v>
      </c>
      <c r="E482" s="21">
        <v>9.5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175</v>
      </c>
      <c r="C483" s="24" t="s">
        <v>122</v>
      </c>
      <c r="D483" s="25" t="s">
        <v>126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158</v>
      </c>
      <c r="C484" s="29" t="s">
        <v>159</v>
      </c>
      <c r="D484" s="30" t="s">
        <v>126</v>
      </c>
      <c r="E484" s="31"/>
      <c r="F484" s="27">
        <f>IF(E484&lt;&gt;0,VLOOKUP(B484,conteggi!$B$8:$D$75,3),0)</f>
        <v>0</v>
      </c>
      <c r="G484" s="63">
        <f>SUM(E482:E504)+G485</f>
        <v>107</v>
      </c>
      <c r="H484" s="125"/>
    </row>
    <row r="485" spans="1:8" ht="19.5" customHeight="1">
      <c r="A485" s="23" t="s">
        <v>1</v>
      </c>
      <c r="B485" s="24" t="s">
        <v>202</v>
      </c>
      <c r="C485" s="24" t="s">
        <v>169</v>
      </c>
      <c r="D485" s="25" t="s">
        <v>126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20</v>
      </c>
      <c r="H485" s="125"/>
    </row>
    <row r="486" spans="1:8" ht="19.5" customHeight="1">
      <c r="A486" s="28" t="s">
        <v>1</v>
      </c>
      <c r="B486" s="29" t="s">
        <v>195</v>
      </c>
      <c r="C486" s="29" t="s">
        <v>98</v>
      </c>
      <c r="D486" s="30" t="s">
        <v>127</v>
      </c>
      <c r="E486" s="31">
        <v>5.5</v>
      </c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214</v>
      </c>
      <c r="C487" s="24" t="s">
        <v>98</v>
      </c>
      <c r="D487" s="25" t="s">
        <v>128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157</v>
      </c>
      <c r="C488" s="29" t="s">
        <v>92</v>
      </c>
      <c r="D488" s="30" t="s">
        <v>125</v>
      </c>
      <c r="E488" s="31"/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154</v>
      </c>
      <c r="C489" s="24" t="s">
        <v>103</v>
      </c>
      <c r="D489" s="25" t="s">
        <v>125</v>
      </c>
      <c r="E489" s="26">
        <v>6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138</v>
      </c>
      <c r="C490" s="110" t="s">
        <v>96</v>
      </c>
      <c r="D490" s="111" t="s">
        <v>125</v>
      </c>
      <c r="E490" s="112">
        <v>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188</v>
      </c>
      <c r="C491" s="43" t="s">
        <v>87</v>
      </c>
      <c r="D491" s="44" t="s">
        <v>126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179</v>
      </c>
      <c r="C492" s="47" t="s">
        <v>159</v>
      </c>
      <c r="D492" s="48" t="s">
        <v>126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189</v>
      </c>
      <c r="C493" s="43" t="s">
        <v>162</v>
      </c>
      <c r="D493" s="44" t="s">
        <v>128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190</v>
      </c>
      <c r="C494" s="47" t="s">
        <v>97</v>
      </c>
      <c r="D494" s="48" t="s">
        <v>125</v>
      </c>
      <c r="E494" s="49">
        <v>5.5</v>
      </c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199</v>
      </c>
      <c r="C495" s="43" t="s">
        <v>130</v>
      </c>
      <c r="D495" s="44" t="s">
        <v>127</v>
      </c>
      <c r="E495" s="45"/>
      <c r="F495" s="41">
        <f>IF(E495&lt;&gt;0,VLOOKUP(B495,conteggi!$B$76:$D$146,3),0)</f>
        <v>0</v>
      </c>
      <c r="G495" s="73"/>
      <c r="H495" s="125"/>
    </row>
    <row r="496" spans="1:8" ht="19.5" customHeight="1">
      <c r="A496" s="46" t="s">
        <v>2</v>
      </c>
      <c r="B496" s="47" t="s">
        <v>255</v>
      </c>
      <c r="C496" s="47" t="s">
        <v>93</v>
      </c>
      <c r="D496" s="48" t="s">
        <v>125</v>
      </c>
      <c r="E496" s="49">
        <v>5.5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131</v>
      </c>
      <c r="C497" s="43" t="s">
        <v>122</v>
      </c>
      <c r="D497" s="44" t="s">
        <v>125</v>
      </c>
      <c r="E497" s="45">
        <v>6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256</v>
      </c>
      <c r="C498" s="38" t="s">
        <v>82</v>
      </c>
      <c r="D498" s="39" t="s">
        <v>125</v>
      </c>
      <c r="E498" s="40">
        <v>6</v>
      </c>
      <c r="F498" s="41">
        <f>IF(E498&lt;&gt;0,VLOOKUP(B498,conteggi!$B$76:$D$146,3),0)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125</v>
      </c>
      <c r="E499" s="55">
        <v>14</v>
      </c>
      <c r="F499" s="15">
        <f>IF(E499&lt;&gt;0,VLOOKUP(B499,conteggi!$B$147:$D$181,3),0)</f>
        <v>2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125</v>
      </c>
      <c r="E500" s="59">
        <v>13</v>
      </c>
      <c r="F500" s="15">
        <f>IF(E500&lt;&gt;0,VLOOKUP(B500,conteggi!$B$147:$D$181,3),0)</f>
        <v>2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125</v>
      </c>
      <c r="E501" s="55">
        <v>11</v>
      </c>
      <c r="F501" s="15">
        <f>IF(E501&lt;&gt;0,VLOOKUP(B501,conteggi!$B$147:$D$181,3),0)</f>
        <v>1</v>
      </c>
      <c r="H501" s="125"/>
    </row>
    <row r="502" spans="1:8" ht="19.5" customHeight="1">
      <c r="A502" s="56" t="s">
        <v>3</v>
      </c>
      <c r="B502" s="57" t="s">
        <v>193</v>
      </c>
      <c r="C502" s="57" t="s">
        <v>88</v>
      </c>
      <c r="D502" s="58" t="s">
        <v>127</v>
      </c>
      <c r="E502" s="59"/>
      <c r="F502" s="15">
        <f>IF(E502&lt;&gt;0,VLOOKUP(B502,conteggi!$B$147:$D$181,3),0)</f>
        <v>0</v>
      </c>
      <c r="H502" s="125"/>
    </row>
    <row r="503" spans="1:8" ht="19.5" customHeight="1">
      <c r="A503" s="52" t="s">
        <v>3</v>
      </c>
      <c r="B503" s="53" t="s">
        <v>200</v>
      </c>
      <c r="C503" s="53" t="s">
        <v>130</v>
      </c>
      <c r="D503" s="54" t="s">
        <v>128</v>
      </c>
      <c r="E503" s="55"/>
      <c r="F503" s="15">
        <f>IF(E503&lt;&gt;0,VLOOKUP(B503,conteggi!$B$147:$D$181,3),0)</f>
        <v>0</v>
      </c>
      <c r="H503" s="125"/>
    </row>
    <row r="504" spans="1:8" ht="19.5" customHeight="1" thickBot="1">
      <c r="A504" s="56" t="s">
        <v>3</v>
      </c>
      <c r="B504" s="57" t="s">
        <v>171</v>
      </c>
      <c r="C504" s="57" t="s">
        <v>93</v>
      </c>
      <c r="D504" s="58"/>
      <c r="E504" s="59"/>
      <c r="F504" s="15">
        <f>IF(E504&lt;&gt;0,VLOOKUP(B504,conteggi!$B$147:$D$181,3),0)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125</v>
      </c>
      <c r="E506" s="21">
        <v>9.5</v>
      </c>
      <c r="F506" s="22">
        <f>IF(E506&lt;&gt;0,VLOOKUP(B506,conteggi!$B$2:$D$7,3),0)</f>
        <v>0</v>
      </c>
      <c r="G506" s="122" t="s">
        <v>116</v>
      </c>
      <c r="H506" s="125"/>
    </row>
    <row r="507" spans="1:8" ht="19.5" customHeight="1" thickBot="1">
      <c r="A507" s="23" t="s">
        <v>1</v>
      </c>
      <c r="B507" s="24" t="s">
        <v>120</v>
      </c>
      <c r="C507" s="24" t="s">
        <v>101</v>
      </c>
      <c r="D507" s="25" t="s">
        <v>125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125</v>
      </c>
      <c r="E508" s="31">
        <v>6.5</v>
      </c>
      <c r="F508" s="27">
        <f>IF(E508&lt;&gt;0,VLOOKUP(B508,conteggi!$B$8:$D$75,3),0)</f>
        <v>0</v>
      </c>
      <c r="G508" s="63">
        <f>SUM(E506:E528)+G509</f>
        <v>146.5</v>
      </c>
      <c r="H508" s="125"/>
    </row>
    <row r="509" spans="1:8" ht="19.5" customHeight="1">
      <c r="A509" s="23" t="s">
        <v>1</v>
      </c>
      <c r="B509" s="24" t="s">
        <v>202</v>
      </c>
      <c r="C509" s="24" t="s">
        <v>169</v>
      </c>
      <c r="D509" s="25" t="s">
        <v>126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35</v>
      </c>
      <c r="H509" s="125"/>
    </row>
    <row r="510" spans="1:8" ht="19.5" customHeight="1">
      <c r="A510" s="28" t="s">
        <v>1</v>
      </c>
      <c r="B510" s="29" t="s">
        <v>194</v>
      </c>
      <c r="C510" s="29" t="s">
        <v>169</v>
      </c>
      <c r="D510" s="30" t="s">
        <v>128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195</v>
      </c>
      <c r="C511" s="24" t="s">
        <v>98</v>
      </c>
      <c r="D511" s="25" t="s">
        <v>127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143</v>
      </c>
      <c r="C512" s="29" t="s">
        <v>88</v>
      </c>
      <c r="D512" s="30" t="s">
        <v>126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233</v>
      </c>
      <c r="C513" s="24" t="s">
        <v>93</v>
      </c>
      <c r="D513" s="25" t="s">
        <v>126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236</v>
      </c>
      <c r="C514" s="110" t="s">
        <v>103</v>
      </c>
      <c r="D514" s="111" t="s">
        <v>125</v>
      </c>
      <c r="E514" s="112">
        <v>6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178</v>
      </c>
      <c r="C515" s="43" t="s">
        <v>92</v>
      </c>
      <c r="D515" s="44" t="s">
        <v>125</v>
      </c>
      <c r="E515" s="45">
        <v>12.5</v>
      </c>
      <c r="F515" s="41">
        <f>IF(E515&lt;&gt;0,VLOOKUP(B515,conteggi!$B$76:$D$146,3),0)</f>
        <v>1</v>
      </c>
      <c r="H515" s="125"/>
    </row>
    <row r="516" spans="1:8" ht="19.5" customHeight="1">
      <c r="A516" s="46" t="s">
        <v>2</v>
      </c>
      <c r="B516" s="47" t="s">
        <v>121</v>
      </c>
      <c r="C516" s="47" t="s">
        <v>97</v>
      </c>
      <c r="D516" s="48" t="s">
        <v>125</v>
      </c>
      <c r="E516" s="49">
        <v>6.5</v>
      </c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134</v>
      </c>
      <c r="C517" s="43" t="s">
        <v>101</v>
      </c>
      <c r="D517" s="44" t="s">
        <v>125</v>
      </c>
      <c r="E517" s="45">
        <v>12.5</v>
      </c>
      <c r="F517" s="41">
        <f>IF(E517&lt;&gt;0,VLOOKUP(B517,conteggi!$B$76:$D$146,3),0)</f>
        <v>1</v>
      </c>
      <c r="H517" s="125"/>
    </row>
    <row r="518" spans="1:8" ht="19.5" customHeight="1">
      <c r="A518" s="46" t="s">
        <v>2</v>
      </c>
      <c r="B518" s="47" t="s">
        <v>189</v>
      </c>
      <c r="C518" s="47" t="s">
        <v>162</v>
      </c>
      <c r="D518" s="48" t="s">
        <v>127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210</v>
      </c>
      <c r="C519" s="43" t="s">
        <v>169</v>
      </c>
      <c r="D519" s="44" t="s">
        <v>126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164</v>
      </c>
      <c r="C520" s="47" t="s">
        <v>87</v>
      </c>
      <c r="D520" s="48" t="s">
        <v>128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257</v>
      </c>
      <c r="C521" s="43" t="s">
        <v>96</v>
      </c>
      <c r="D521" s="44" t="s">
        <v>126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148</v>
      </c>
      <c r="C522" s="38" t="s">
        <v>90</v>
      </c>
      <c r="D522" s="39" t="s">
        <v>125</v>
      </c>
      <c r="E522" s="40">
        <v>18</v>
      </c>
      <c r="F522" s="41">
        <f>IF(E522&lt;&gt;0,VLOOKUP(B522,conteggi!$B$76:$D$146,3),0)</f>
        <v>2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125</v>
      </c>
      <c r="E523" s="55">
        <v>13</v>
      </c>
      <c r="F523" s="15">
        <f>IF(E523&lt;&gt;0,VLOOKUP(B523,conteggi!$B$147:$D$181,3),0)</f>
        <v>2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125</v>
      </c>
      <c r="E524" s="59">
        <v>9.5</v>
      </c>
      <c r="F524" s="15">
        <f>IF(E524&lt;&gt;0,VLOOKUP(B524,conteggi!$B$147:$D$181,3),0)</f>
        <v>1</v>
      </c>
      <c r="H524" s="125"/>
    </row>
    <row r="525" spans="1:8" ht="19.5" customHeight="1">
      <c r="A525" s="52" t="s">
        <v>3</v>
      </c>
      <c r="B525" s="53" t="s">
        <v>258</v>
      </c>
      <c r="C525" s="53" t="s">
        <v>82</v>
      </c>
      <c r="D525" s="54" t="s">
        <v>125</v>
      </c>
      <c r="E525" s="55">
        <v>11</v>
      </c>
      <c r="F525" s="15">
        <f>IF(E525&lt;&gt;0,VLOOKUP(B525,conteggi!$B$147:$D$181,3),0)</f>
        <v>1</v>
      </c>
      <c r="H525" s="125"/>
    </row>
    <row r="526" spans="1:8" ht="19.5" customHeight="1">
      <c r="A526" s="56" t="s">
        <v>3</v>
      </c>
      <c r="B526" s="57" t="s">
        <v>211</v>
      </c>
      <c r="C526" s="57" t="s">
        <v>89</v>
      </c>
      <c r="D526" s="58" t="s">
        <v>127</v>
      </c>
      <c r="E526" s="59"/>
      <c r="F526" s="15">
        <f>IF(E526&lt;&gt;0,VLOOKUP(B526,conteggi!$B$147:$D$181,3),0)</f>
        <v>0</v>
      </c>
      <c r="H526" s="125"/>
    </row>
    <row r="527" spans="1:8" ht="19.5" customHeight="1">
      <c r="A527" s="52" t="s">
        <v>3</v>
      </c>
      <c r="B527" s="53" t="s">
        <v>170</v>
      </c>
      <c r="C527" s="53" t="s">
        <v>122</v>
      </c>
      <c r="D527" s="54" t="s">
        <v>128</v>
      </c>
      <c r="E527" s="55"/>
      <c r="F527" s="15">
        <f>IF(E527&lt;&gt;0,VLOOKUP(B527,conteggi!$B$147:$D$181,3),0)</f>
        <v>0</v>
      </c>
      <c r="G527" s="64"/>
      <c r="H527" s="125"/>
    </row>
    <row r="528" spans="1:8" ht="19.5" customHeight="1" thickBot="1">
      <c r="A528" s="56" t="s">
        <v>3</v>
      </c>
      <c r="B528" s="57" t="s">
        <v>171</v>
      </c>
      <c r="C528" s="57" t="s">
        <v>93</v>
      </c>
      <c r="D528" s="58" t="s">
        <v>126</v>
      </c>
      <c r="E528" s="59"/>
      <c r="F528" s="15">
        <f>IF(E528&lt;&gt;0,VLOOKUP(B528,conteggi!$B$147:$D$181,3),0)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125</v>
      </c>
      <c r="E530" s="21">
        <v>9.5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251</v>
      </c>
      <c r="C531" s="24" t="s">
        <v>101</v>
      </c>
      <c r="D531" s="25" t="s">
        <v>125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213</v>
      </c>
      <c r="C532" s="29" t="s">
        <v>162</v>
      </c>
      <c r="D532" s="30" t="s">
        <v>127</v>
      </c>
      <c r="E532" s="31">
        <v>4.5</v>
      </c>
      <c r="F532" s="27">
        <f>IF(E532&lt;&gt;0,VLOOKUP(B532,conteggi!$B$8:$D$75,3),0)</f>
        <v>0</v>
      </c>
      <c r="G532" s="63">
        <f>SUM(E530:E552)+G533</f>
        <v>109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125</v>
      </c>
      <c r="E533" s="26">
        <v>6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20</v>
      </c>
      <c r="H533" s="125"/>
    </row>
    <row r="534" spans="1:8" ht="19.5" customHeight="1">
      <c r="A534" s="28" t="s">
        <v>1</v>
      </c>
      <c r="B534" s="29" t="s">
        <v>173</v>
      </c>
      <c r="C534" s="29" t="s">
        <v>130</v>
      </c>
      <c r="D534" s="30" t="s">
        <v>128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201</v>
      </c>
      <c r="C535" s="24" t="s">
        <v>169</v>
      </c>
      <c r="D535" s="25" t="s">
        <v>126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137</v>
      </c>
      <c r="C536" s="29" t="s">
        <v>103</v>
      </c>
      <c r="D536" s="30" t="s">
        <v>126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175</v>
      </c>
      <c r="C537" s="24" t="s">
        <v>122</v>
      </c>
      <c r="D537" s="25" t="s">
        <v>126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136</v>
      </c>
      <c r="C538" s="110" t="s">
        <v>122</v>
      </c>
      <c r="D538" s="111" t="s">
        <v>125</v>
      </c>
      <c r="E538" s="112">
        <v>6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178</v>
      </c>
      <c r="C539" s="43" t="s">
        <v>92</v>
      </c>
      <c r="D539" s="44" t="s">
        <v>125</v>
      </c>
      <c r="E539" s="45">
        <v>12.5</v>
      </c>
      <c r="F539" s="41">
        <f>IF(E539&lt;&gt;0,VLOOKUP(B539,conteggi!$B$76:$D$146,3),0)</f>
        <v>1</v>
      </c>
      <c r="H539" s="126"/>
    </row>
    <row r="540" spans="1:8" ht="19.5" customHeight="1">
      <c r="A540" s="46" t="s">
        <v>2</v>
      </c>
      <c r="B540" s="47" t="s">
        <v>227</v>
      </c>
      <c r="C540" s="47" t="s">
        <v>103</v>
      </c>
      <c r="D540" s="48" t="s">
        <v>125</v>
      </c>
      <c r="E540" s="49">
        <v>6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176</v>
      </c>
      <c r="C541" s="43" t="s">
        <v>82</v>
      </c>
      <c r="D541" s="44" t="s">
        <v>125</v>
      </c>
      <c r="E541" s="45">
        <v>6</v>
      </c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190</v>
      </c>
      <c r="C542" s="47" t="s">
        <v>97</v>
      </c>
      <c r="D542" s="48" t="s">
        <v>127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210</v>
      </c>
      <c r="C543" s="43" t="s">
        <v>169</v>
      </c>
      <c r="D543" s="44" t="s">
        <v>128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188</v>
      </c>
      <c r="C544" s="47" t="s">
        <v>87</v>
      </c>
      <c r="D544" s="48" t="s">
        <v>126</v>
      </c>
      <c r="E544" s="49"/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223</v>
      </c>
      <c r="C545" s="43" t="s">
        <v>130</v>
      </c>
      <c r="D545" s="44" t="s">
        <v>126</v>
      </c>
      <c r="E545" s="45"/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259</v>
      </c>
      <c r="C546" s="38" t="s">
        <v>101</v>
      </c>
      <c r="D546" s="39" t="s">
        <v>125</v>
      </c>
      <c r="E546" s="40">
        <v>6.5</v>
      </c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125</v>
      </c>
      <c r="E547" s="55">
        <v>14</v>
      </c>
      <c r="F547" s="15">
        <f>IF(E547&lt;&gt;0,VLOOKUP(B547,conteggi!$B$147:$D$181,3),0)</f>
        <v>2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125</v>
      </c>
      <c r="E548" s="59">
        <v>13</v>
      </c>
      <c r="F548" s="15">
        <f>IF(E548&lt;&gt;0,VLOOKUP(B548,conteggi!$B$147:$D$181,3),0)</f>
        <v>2</v>
      </c>
      <c r="H548" s="125"/>
    </row>
    <row r="549" spans="1:8" ht="19.5" customHeight="1">
      <c r="A549" s="52" t="s">
        <v>3</v>
      </c>
      <c r="B549" s="53" t="s">
        <v>183</v>
      </c>
      <c r="C549" s="53" t="s">
        <v>162</v>
      </c>
      <c r="D549" s="54" t="s">
        <v>125</v>
      </c>
      <c r="E549" s="55">
        <v>5</v>
      </c>
      <c r="F549" s="15">
        <f>IF(E549&lt;&gt;0,VLOOKUP(B549,conteggi!$B$147:$D$181,3),0)</f>
        <v>0</v>
      </c>
      <c r="H549" s="125"/>
    </row>
    <row r="550" spans="1:8" ht="19.5" customHeight="1">
      <c r="A550" s="56" t="s">
        <v>3</v>
      </c>
      <c r="B550" s="57" t="s">
        <v>205</v>
      </c>
      <c r="C550" s="57" t="s">
        <v>169</v>
      </c>
      <c r="D550" s="58" t="s">
        <v>127</v>
      </c>
      <c r="E550" s="59"/>
      <c r="F550" s="15">
        <f>IF(E550&lt;&gt;0,VLOOKUP(B550,conteggi!$B$147:$D$181,3),0)</f>
        <v>0</v>
      </c>
      <c r="H550" s="125"/>
    </row>
    <row r="551" spans="1:8" ht="19.5" customHeight="1">
      <c r="A551" s="52" t="s">
        <v>3</v>
      </c>
      <c r="B551" s="53" t="s">
        <v>170</v>
      </c>
      <c r="C551" s="53" t="s">
        <v>122</v>
      </c>
      <c r="D551" s="54" t="s">
        <v>128</v>
      </c>
      <c r="E551" s="55"/>
      <c r="F551" s="15">
        <f>IF(E551&lt;&gt;0,VLOOKUP(B551,conteggi!$B$147:$D$181,3),0)</f>
        <v>0</v>
      </c>
      <c r="H551" s="125"/>
    </row>
    <row r="552" spans="1:8" ht="19.5" customHeight="1" thickBot="1">
      <c r="A552" s="56" t="s">
        <v>3</v>
      </c>
      <c r="B552" s="57" t="s">
        <v>171</v>
      </c>
      <c r="C552" s="57" t="s">
        <v>93</v>
      </c>
      <c r="D552" s="58" t="s">
        <v>126</v>
      </c>
      <c r="E552" s="59"/>
      <c r="F552" s="15">
        <f>IF(E552&lt;&gt;0,VLOOKUP(B552,conteggi!$B$147:$D$181,3),0)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125</v>
      </c>
      <c r="E554" s="21">
        <v>9.5</v>
      </c>
      <c r="F554" s="22">
        <f>IF(E554&lt;&gt;0,VLOOKUP(B554,conteggi!$B$2:$D$7,3),0)</f>
        <v>0</v>
      </c>
      <c r="G554" s="122" t="s">
        <v>115</v>
      </c>
      <c r="H554" s="125"/>
    </row>
    <row r="555" spans="1:8" ht="19.5" customHeight="1" thickBot="1">
      <c r="A555" s="23" t="s">
        <v>1</v>
      </c>
      <c r="B555" s="24" t="s">
        <v>142</v>
      </c>
      <c r="C555" s="24" t="s">
        <v>130</v>
      </c>
      <c r="D555" s="25" t="s">
        <v>125</v>
      </c>
      <c r="E555" s="26">
        <v>5.5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154</v>
      </c>
      <c r="C556" s="29" t="s">
        <v>103</v>
      </c>
      <c r="D556" s="30" t="s">
        <v>125</v>
      </c>
      <c r="E556" s="31">
        <v>6</v>
      </c>
      <c r="F556" s="27">
        <f>IF(E556&lt;&gt;0,VLOOKUP(B556,conteggi!$B$8:$D$75,3),0)</f>
        <v>0</v>
      </c>
      <c r="G556" s="63">
        <f>SUM(E554:E576)+G557</f>
        <v>128.5</v>
      </c>
      <c r="H556" s="125"/>
    </row>
    <row r="557" spans="1:8" ht="19.5" customHeight="1">
      <c r="A557" s="23" t="s">
        <v>1</v>
      </c>
      <c r="B557" s="24" t="s">
        <v>173</v>
      </c>
      <c r="C557" s="24" t="s">
        <v>130</v>
      </c>
      <c r="D557" s="25" t="s">
        <v>127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30</v>
      </c>
      <c r="H557" s="125"/>
    </row>
    <row r="558" spans="1:8" ht="19.5" customHeight="1">
      <c r="A558" s="28" t="s">
        <v>1</v>
      </c>
      <c r="B558" s="29" t="s">
        <v>260</v>
      </c>
      <c r="C558" s="29" t="s">
        <v>95</v>
      </c>
      <c r="D558" s="30" t="s">
        <v>128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118</v>
      </c>
      <c r="C559" s="24" t="s">
        <v>87</v>
      </c>
      <c r="D559" s="25" t="s">
        <v>126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175</v>
      </c>
      <c r="C560" s="29" t="s">
        <v>122</v>
      </c>
      <c r="D560" s="30" t="s">
        <v>126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161</v>
      </c>
      <c r="C561" s="24" t="s">
        <v>162</v>
      </c>
      <c r="D561" s="25" t="s">
        <v>126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261</v>
      </c>
      <c r="C562" s="110" t="s">
        <v>82</v>
      </c>
      <c r="D562" s="111" t="s">
        <v>125</v>
      </c>
      <c r="E562" s="112">
        <v>6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125</v>
      </c>
      <c r="E563" s="45">
        <v>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178</v>
      </c>
      <c r="C564" s="47" t="s">
        <v>92</v>
      </c>
      <c r="D564" s="48" t="s">
        <v>125</v>
      </c>
      <c r="E564" s="49">
        <v>12.5</v>
      </c>
      <c r="F564" s="41">
        <f>IF(E564&lt;&gt;0,VLOOKUP(B564,conteggi!$B$76:$D$146,3),0)</f>
        <v>1</v>
      </c>
      <c r="H564" s="125"/>
    </row>
    <row r="565" spans="1:8" ht="19.5" customHeight="1">
      <c r="A565" s="42" t="s">
        <v>2</v>
      </c>
      <c r="B565" s="43" t="s">
        <v>255</v>
      </c>
      <c r="C565" s="43" t="s">
        <v>93</v>
      </c>
      <c r="D565" s="44" t="s">
        <v>125</v>
      </c>
      <c r="E565" s="45">
        <v>5.5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165</v>
      </c>
      <c r="C566" s="47" t="s">
        <v>92</v>
      </c>
      <c r="D566" s="48" t="s">
        <v>128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262</v>
      </c>
      <c r="C567" s="43" t="s">
        <v>122</v>
      </c>
      <c r="D567" s="44" t="s">
        <v>127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179</v>
      </c>
      <c r="C568" s="47" t="s">
        <v>159</v>
      </c>
      <c r="D568" s="48" t="s">
        <v>126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188</v>
      </c>
      <c r="C569" s="43" t="s">
        <v>87</v>
      </c>
      <c r="D569" s="44" t="s">
        <v>126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146</v>
      </c>
      <c r="C570" s="38" t="s">
        <v>96</v>
      </c>
      <c r="D570" s="39" t="s">
        <v>125</v>
      </c>
      <c r="E570" s="40">
        <v>11.5</v>
      </c>
      <c r="F570" s="41">
        <f>IF(E570&lt;&gt;0,VLOOKUP(B570,conteggi!$B$76:$D$146,3),0)</f>
        <v>1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125</v>
      </c>
      <c r="E571" s="55">
        <v>14</v>
      </c>
      <c r="F571" s="15">
        <f>IF(E571&lt;&gt;0,VLOOKUP(B571,conteggi!$B$147:$D$181,3),0)</f>
        <v>2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126</v>
      </c>
      <c r="E572" s="59"/>
      <c r="F572" s="15">
        <f>IF(E572&lt;&gt;0,VLOOKUP(B572,conteggi!$B$147:$D$181,3),0)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125</v>
      </c>
      <c r="E573" s="55">
        <v>13</v>
      </c>
      <c r="F573" s="15">
        <f>IF(E573&lt;&gt;0,VLOOKUP(B573,conteggi!$B$147:$D$181,3),0)</f>
        <v>2</v>
      </c>
      <c r="H573" s="125"/>
    </row>
    <row r="574" spans="1:8" ht="19.5" customHeight="1">
      <c r="A574" s="56" t="s">
        <v>3</v>
      </c>
      <c r="B574" s="57" t="s">
        <v>263</v>
      </c>
      <c r="C574" s="57" t="s">
        <v>90</v>
      </c>
      <c r="D574" s="58" t="s">
        <v>125</v>
      </c>
      <c r="E574" s="59">
        <v>10</v>
      </c>
      <c r="F574" s="15">
        <f>IF(E574&lt;&gt;0,VLOOKUP(B574,conteggi!$B$147:$D$181,3),0)</f>
        <v>1</v>
      </c>
      <c r="H574" s="125"/>
    </row>
    <row r="575" spans="1:8" ht="19.5" customHeight="1">
      <c r="A575" s="52" t="s">
        <v>3</v>
      </c>
      <c r="B575" s="53" t="s">
        <v>200</v>
      </c>
      <c r="C575" s="53" t="s">
        <v>130</v>
      </c>
      <c r="D575" s="54" t="s">
        <v>127</v>
      </c>
      <c r="E575" s="55"/>
      <c r="F575" s="15">
        <f>IF(E575&lt;&gt;0,VLOOKUP(B575,conteggi!$B$147:$D$181,3),0)</f>
        <v>0</v>
      </c>
      <c r="H575" s="125"/>
    </row>
    <row r="576" spans="1:8" ht="19.5" customHeight="1" thickBot="1">
      <c r="A576" s="56" t="s">
        <v>3</v>
      </c>
      <c r="B576" s="57" t="s">
        <v>171</v>
      </c>
      <c r="C576" s="57" t="s">
        <v>93</v>
      </c>
      <c r="D576" s="58" t="s">
        <v>128</v>
      </c>
      <c r="E576" s="59"/>
      <c r="F576" s="15">
        <f>IF(E576&lt;&gt;0,VLOOKUP(B576,conteggi!$B$147:$D$181,3),0)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125</v>
      </c>
      <c r="E578" s="21">
        <v>3.5</v>
      </c>
      <c r="F578" s="22">
        <f>IF(E578&lt;&gt;0,VLOOKUP(B578,conteggi!$B$2:$D$7,3),0)</f>
        <v>0</v>
      </c>
      <c r="G578" s="122" t="s">
        <v>247</v>
      </c>
      <c r="H578" s="125"/>
    </row>
    <row r="579" spans="1:8" ht="19.5" customHeight="1" thickBot="1">
      <c r="A579" s="23" t="s">
        <v>1</v>
      </c>
      <c r="B579" s="24" t="s">
        <v>264</v>
      </c>
      <c r="C579" s="24" t="s">
        <v>122</v>
      </c>
      <c r="D579" s="25" t="s">
        <v>125</v>
      </c>
      <c r="E579" s="26">
        <v>5.5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196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94</v>
      </c>
      <c r="H580" s="125"/>
    </row>
    <row r="581" spans="1:8" ht="19.5" customHeight="1">
      <c r="A581" s="23" t="s">
        <v>1</v>
      </c>
      <c r="B581" s="24" t="s">
        <v>265</v>
      </c>
      <c r="C581" s="24" t="s">
        <v>87</v>
      </c>
      <c r="D581" s="25" t="s">
        <v>126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5"/>
    </row>
    <row r="582" spans="1:8" ht="19.5" customHeight="1">
      <c r="A582" s="28" t="s">
        <v>1</v>
      </c>
      <c r="B582" s="29" t="s">
        <v>266</v>
      </c>
      <c r="C582" s="29" t="s">
        <v>87</v>
      </c>
      <c r="D582" s="30" t="s">
        <v>127</v>
      </c>
      <c r="E582" s="31">
        <v>5.5</v>
      </c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267</v>
      </c>
      <c r="C583" s="24" t="s">
        <v>93</v>
      </c>
      <c r="D583" s="25" t="s">
        <v>126</v>
      </c>
      <c r="E583" s="26"/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173</v>
      </c>
      <c r="C584" s="29" t="s">
        <v>130</v>
      </c>
      <c r="D584" s="30" t="s">
        <v>126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118</v>
      </c>
      <c r="C585" s="24" t="s">
        <v>87</v>
      </c>
      <c r="D585" s="25" t="s">
        <v>128</v>
      </c>
      <c r="E585" s="26">
        <v>6</v>
      </c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268</v>
      </c>
      <c r="C586" s="110" t="s">
        <v>91</v>
      </c>
      <c r="D586" s="111" t="s">
        <v>125</v>
      </c>
      <c r="E586" s="112"/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269</v>
      </c>
      <c r="C587" s="43" t="s">
        <v>87</v>
      </c>
      <c r="D587" s="44" t="s">
        <v>127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125</v>
      </c>
      <c r="E588" s="49">
        <v>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270</v>
      </c>
      <c r="C589" s="43" t="s">
        <v>88</v>
      </c>
      <c r="D589" s="44" t="s">
        <v>126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176</v>
      </c>
      <c r="C590" s="47" t="s">
        <v>82</v>
      </c>
      <c r="D590" s="48" t="s">
        <v>125</v>
      </c>
      <c r="E590" s="49">
        <v>6</v>
      </c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199</v>
      </c>
      <c r="C591" s="43" t="s">
        <v>130</v>
      </c>
      <c r="D591" s="44" t="s">
        <v>128</v>
      </c>
      <c r="E591" s="45"/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189</v>
      </c>
      <c r="C592" s="47" t="s">
        <v>162</v>
      </c>
      <c r="D592" s="48" t="s">
        <v>125</v>
      </c>
      <c r="E592" s="49">
        <v>5</v>
      </c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237</v>
      </c>
      <c r="C593" s="43" t="s">
        <v>101</v>
      </c>
      <c r="D593" s="44" t="s">
        <v>126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182</v>
      </c>
      <c r="C594" s="38" t="s">
        <v>91</v>
      </c>
      <c r="D594" s="39" t="s">
        <v>125</v>
      </c>
      <c r="E594" s="40">
        <v>17</v>
      </c>
      <c r="F594" s="41">
        <f>IF(E594&lt;&gt;0,VLOOKUP(B594,conteggi!$B$76:$D$146,3),0)</f>
        <v>2</v>
      </c>
      <c r="G594" s="65"/>
      <c r="H594" s="125"/>
    </row>
    <row r="595" spans="1:8" ht="19.5" customHeight="1">
      <c r="A595" s="52" t="s">
        <v>3</v>
      </c>
      <c r="B595" s="53" t="s">
        <v>183</v>
      </c>
      <c r="C595" s="53" t="s">
        <v>162</v>
      </c>
      <c r="D595" s="54" t="s">
        <v>125</v>
      </c>
      <c r="E595" s="55">
        <v>5</v>
      </c>
      <c r="F595" s="15">
        <f>IF(E595&lt;&gt;0,VLOOKUP(B595,conteggi!$B$147:$D$181,3),0)</f>
        <v>0</v>
      </c>
      <c r="H595" s="125"/>
    </row>
    <row r="596" spans="1:8" ht="19.5" customHeight="1">
      <c r="A596" s="56" t="s">
        <v>3</v>
      </c>
      <c r="B596" s="57" t="s">
        <v>170</v>
      </c>
      <c r="C596" s="57" t="s">
        <v>122</v>
      </c>
      <c r="D596" s="58" t="s">
        <v>128</v>
      </c>
      <c r="E596" s="59"/>
      <c r="F596" s="15">
        <f>IF(E596&lt;&gt;0,VLOOKUP(B596,conteggi!$B$147:$D$181,3),0)</f>
        <v>0</v>
      </c>
      <c r="H596" s="125"/>
    </row>
    <row r="597" spans="1:8" ht="19.5" customHeight="1">
      <c r="A597" s="52" t="s">
        <v>3</v>
      </c>
      <c r="B597" s="53" t="s">
        <v>271</v>
      </c>
      <c r="C597" s="53" t="s">
        <v>95</v>
      </c>
      <c r="D597" s="54" t="s">
        <v>127</v>
      </c>
      <c r="E597" s="55"/>
      <c r="F597" s="15">
        <f>IF(E597&lt;&gt;0,VLOOKUP(B597,conteggi!$B$147:$D$181,3),0)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125</v>
      </c>
      <c r="E598" s="59">
        <v>14</v>
      </c>
      <c r="F598" s="15">
        <f>IF(E598&lt;&gt;0,VLOOKUP(B598,conteggi!$B$147:$D$181,3),0)</f>
        <v>2</v>
      </c>
      <c r="H598" s="125"/>
    </row>
    <row r="599" spans="1:8" ht="19.5" customHeight="1">
      <c r="A599" s="52" t="s">
        <v>3</v>
      </c>
      <c r="B599" s="53" t="s">
        <v>191</v>
      </c>
      <c r="C599" s="53" t="s">
        <v>93</v>
      </c>
      <c r="D599" s="54" t="s">
        <v>126</v>
      </c>
      <c r="E599" s="55"/>
      <c r="F599" s="15">
        <f>IF(E599&lt;&gt;0,VLOOKUP(B599,conteggi!$B$147:$D$181,3),0)</f>
        <v>0</v>
      </c>
      <c r="H599" s="125"/>
    </row>
    <row r="600" spans="1:8" ht="19.5" customHeight="1" thickBot="1">
      <c r="A600" s="56" t="s">
        <v>3</v>
      </c>
      <c r="B600" s="57" t="s">
        <v>206</v>
      </c>
      <c r="C600" s="57" t="s">
        <v>101</v>
      </c>
      <c r="D600" s="58" t="s">
        <v>125</v>
      </c>
      <c r="E600" s="59">
        <v>6.5</v>
      </c>
      <c r="F600" s="15">
        <f>IF(E600&lt;&gt;0,VLOOKUP(B600,conteggi!$B$147:$D$181,3),0)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125</v>
      </c>
      <c r="E602" s="21">
        <v>9.5</v>
      </c>
      <c r="F602" s="22">
        <f>IF(E602&lt;&gt;0,VLOOKUP(B602,conteggi!$B$2:$D$7,3),0)</f>
        <v>0</v>
      </c>
      <c r="G602" s="122" t="s">
        <v>248</v>
      </c>
      <c r="H602" s="125"/>
    </row>
    <row r="603" spans="1:8" ht="19.5" customHeight="1" thickBot="1">
      <c r="A603" s="23" t="s">
        <v>1</v>
      </c>
      <c r="B603" s="24" t="s">
        <v>202</v>
      </c>
      <c r="C603" s="24" t="s">
        <v>169</v>
      </c>
      <c r="D603" s="25" t="s">
        <v>127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272</v>
      </c>
      <c r="C604" s="29" t="s">
        <v>87</v>
      </c>
      <c r="D604" s="30" t="s">
        <v>126</v>
      </c>
      <c r="E604" s="31"/>
      <c r="F604" s="27">
        <f>IF(E604&lt;&gt;0,VLOOKUP(B604,conteggi!$B$8:$D$75,3),0)</f>
        <v>0</v>
      </c>
      <c r="G604" s="63">
        <f>SUM(E602:E624)+G605</f>
        <v>100</v>
      </c>
      <c r="H604" s="125"/>
    </row>
    <row r="605" spans="1:8" ht="19.5" customHeight="1">
      <c r="A605" s="23" t="s">
        <v>1</v>
      </c>
      <c r="B605" s="24" t="s">
        <v>221</v>
      </c>
      <c r="C605" s="24" t="s">
        <v>98</v>
      </c>
      <c r="D605" s="25" t="s">
        <v>126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15</v>
      </c>
      <c r="H605" s="125"/>
    </row>
    <row r="606" spans="1:8" ht="19.5" customHeight="1">
      <c r="A606" s="28" t="s">
        <v>1</v>
      </c>
      <c r="B606" s="29" t="s">
        <v>195</v>
      </c>
      <c r="C606" s="29" t="s">
        <v>98</v>
      </c>
      <c r="D606" s="30" t="s">
        <v>125</v>
      </c>
      <c r="E606" s="31">
        <v>5.5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158</v>
      </c>
      <c r="C607" s="24" t="s">
        <v>159</v>
      </c>
      <c r="D607" s="25" t="s">
        <v>125</v>
      </c>
      <c r="E607" s="26">
        <v>6</v>
      </c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194</v>
      </c>
      <c r="C608" s="29" t="s">
        <v>169</v>
      </c>
      <c r="D608" s="30" t="s">
        <v>128</v>
      </c>
      <c r="E608" s="31"/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201</v>
      </c>
      <c r="C609" s="24" t="s">
        <v>169</v>
      </c>
      <c r="D609" s="25" t="s">
        <v>126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273</v>
      </c>
      <c r="C610" s="110" t="s">
        <v>91</v>
      </c>
      <c r="D610" s="111" t="s">
        <v>125</v>
      </c>
      <c r="E610" s="112">
        <v>6.5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197</v>
      </c>
      <c r="C611" s="43" t="s">
        <v>82</v>
      </c>
      <c r="D611" s="44" t="s">
        <v>127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125</v>
      </c>
      <c r="E612" s="49">
        <v>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178</v>
      </c>
      <c r="C613" s="43" t="s">
        <v>92</v>
      </c>
      <c r="D613" s="44" t="s">
        <v>125</v>
      </c>
      <c r="E613" s="45">
        <v>12.5</v>
      </c>
      <c r="F613" s="41">
        <f>IF(E613&lt;&gt;0,VLOOKUP(B613,conteggi!$B$76:$D$146,3),0)</f>
        <v>1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125</v>
      </c>
      <c r="E614" s="49">
        <v>6.5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164</v>
      </c>
      <c r="C615" s="43" t="s">
        <v>87</v>
      </c>
      <c r="D615" s="44" t="s">
        <v>126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242</v>
      </c>
      <c r="C616" s="47" t="s">
        <v>159</v>
      </c>
      <c r="D616" s="48" t="s">
        <v>128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179</v>
      </c>
      <c r="C617" s="43" t="s">
        <v>159</v>
      </c>
      <c r="D617" s="44" t="s">
        <v>126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274</v>
      </c>
      <c r="C618" s="38" t="s">
        <v>96</v>
      </c>
      <c r="D618" s="39" t="s">
        <v>125</v>
      </c>
      <c r="E618" s="40">
        <v>6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170</v>
      </c>
      <c r="C619" s="53" t="s">
        <v>122</v>
      </c>
      <c r="D619" s="54" t="s">
        <v>128</v>
      </c>
      <c r="E619" s="55"/>
      <c r="F619" s="15">
        <f>IF(E619&lt;&gt;0,VLOOKUP(B619,conteggi!$B$147:$D$181,3),0)</f>
        <v>0</v>
      </c>
      <c r="H619" s="125"/>
    </row>
    <row r="620" spans="1:8" ht="19.5" customHeight="1">
      <c r="A620" s="56" t="s">
        <v>3</v>
      </c>
      <c r="B620" s="57" t="s">
        <v>275</v>
      </c>
      <c r="C620" s="57" t="s">
        <v>159</v>
      </c>
      <c r="D620" s="58" t="s">
        <v>127</v>
      </c>
      <c r="E620" s="59"/>
      <c r="F620" s="15">
        <f>IF(E620&lt;&gt;0,VLOOKUP(B620,conteggi!$B$147:$D$181,3),0)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125</v>
      </c>
      <c r="E621" s="55">
        <v>13</v>
      </c>
      <c r="F621" s="15">
        <f>IF(E621&lt;&gt;0,VLOOKUP(B621,conteggi!$B$147:$D$181,3),0)</f>
        <v>2</v>
      </c>
      <c r="H621" s="125"/>
    </row>
    <row r="622" spans="1:8" ht="19.5" customHeight="1">
      <c r="A622" s="56" t="s">
        <v>3</v>
      </c>
      <c r="B622" s="57" t="s">
        <v>183</v>
      </c>
      <c r="C622" s="57" t="s">
        <v>162</v>
      </c>
      <c r="D622" s="58" t="s">
        <v>125</v>
      </c>
      <c r="E622" s="59">
        <v>5</v>
      </c>
      <c r="F622" s="15">
        <f>IF(E622&lt;&gt;0,VLOOKUP(B622,conteggi!$B$147:$D$181,3),0)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125</v>
      </c>
      <c r="E623" s="55">
        <v>9.5</v>
      </c>
      <c r="F623" s="15">
        <f>IF(E623&lt;&gt;0,VLOOKUP(B623,conteggi!$B$147:$D$181,3),0)</f>
        <v>1</v>
      </c>
      <c r="H623" s="125"/>
    </row>
    <row r="624" spans="1:8" ht="19.5" customHeight="1" thickBot="1">
      <c r="A624" s="56" t="s">
        <v>3</v>
      </c>
      <c r="B624" s="57" t="s">
        <v>171</v>
      </c>
      <c r="C624" s="57" t="s">
        <v>93</v>
      </c>
      <c r="D624" s="58" t="s">
        <v>126</v>
      </c>
      <c r="E624" s="59"/>
      <c r="F624" s="15">
        <f>IF(E624&lt;&gt;0,VLOOKUP(B624,conteggi!$B$147:$D$181,3),0)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125</v>
      </c>
      <c r="E626" s="21">
        <v>9.5</v>
      </c>
      <c r="F626" s="22">
        <f>IF(E626&lt;&gt;0,VLOOKUP(B626,conteggi!$B$2:$D$7,3),0)</f>
        <v>0</v>
      </c>
      <c r="G626" s="122" t="s">
        <v>249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125</v>
      </c>
      <c r="E627" s="26">
        <v>6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251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78.5</v>
      </c>
      <c r="H628" s="125"/>
    </row>
    <row r="629" spans="1:8" ht="19.5" customHeight="1">
      <c r="A629" s="23" t="s">
        <v>1</v>
      </c>
      <c r="B629" s="24" t="s">
        <v>157</v>
      </c>
      <c r="C629" s="24" t="s">
        <v>92</v>
      </c>
      <c r="D629" s="25" t="s">
        <v>127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154</v>
      </c>
      <c r="C630" s="29" t="s">
        <v>103</v>
      </c>
      <c r="D630" s="30" t="s">
        <v>128</v>
      </c>
      <c r="E630" s="31">
        <v>6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207</v>
      </c>
      <c r="C631" s="24" t="s">
        <v>89</v>
      </c>
      <c r="D631" s="25" t="s">
        <v>126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194</v>
      </c>
      <c r="C632" s="29" t="s">
        <v>169</v>
      </c>
      <c r="D632" s="30" t="s">
        <v>126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160</v>
      </c>
      <c r="C633" s="24" t="s">
        <v>82</v>
      </c>
      <c r="D633" s="25" t="s">
        <v>126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276</v>
      </c>
      <c r="C634" s="110" t="s">
        <v>101</v>
      </c>
      <c r="D634" s="111" t="s">
        <v>125</v>
      </c>
      <c r="E634" s="112">
        <v>7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253</v>
      </c>
      <c r="C635" s="43" t="s">
        <v>96</v>
      </c>
      <c r="D635" s="44" t="s">
        <v>125</v>
      </c>
      <c r="E635" s="45">
        <v>5.5</v>
      </c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177</v>
      </c>
      <c r="C636" s="47" t="s">
        <v>82</v>
      </c>
      <c r="D636" s="48" t="s">
        <v>125</v>
      </c>
      <c r="E636" s="49">
        <v>8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131</v>
      </c>
      <c r="C637" s="43" t="s">
        <v>122</v>
      </c>
      <c r="D637" s="44" t="s">
        <v>125</v>
      </c>
      <c r="E637" s="45">
        <v>6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179</v>
      </c>
      <c r="C638" s="47" t="s">
        <v>159</v>
      </c>
      <c r="D638" s="48" t="s">
        <v>126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210</v>
      </c>
      <c r="C639" s="43" t="s">
        <v>169</v>
      </c>
      <c r="D639" s="44" t="s">
        <v>127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164</v>
      </c>
      <c r="C640" s="47" t="s">
        <v>87</v>
      </c>
      <c r="D640" s="48" t="s">
        <v>126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190</v>
      </c>
      <c r="C641" s="43" t="s">
        <v>97</v>
      </c>
      <c r="D641" s="44" t="s">
        <v>128</v>
      </c>
      <c r="E641" s="45"/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259</v>
      </c>
      <c r="C642" s="38" t="s">
        <v>101</v>
      </c>
      <c r="D642" s="39" t="s">
        <v>125</v>
      </c>
      <c r="E642" s="40">
        <v>6.5</v>
      </c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183</v>
      </c>
      <c r="C643" s="53" t="s">
        <v>162</v>
      </c>
      <c r="D643" s="54" t="s">
        <v>125</v>
      </c>
      <c r="E643" s="55">
        <v>5</v>
      </c>
      <c r="F643" s="15">
        <f>IF(E643&lt;&gt;0,VLOOKUP(B643,conteggi!$B$147:$D$181,3),0)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125</v>
      </c>
      <c r="E644" s="59">
        <v>13</v>
      </c>
      <c r="F644" s="15">
        <f>IF(E644&lt;&gt;0,VLOOKUP(B644,conteggi!$B$147:$D$181,3),0)</f>
        <v>2</v>
      </c>
      <c r="H644" s="126"/>
    </row>
    <row r="645" spans="1:8" ht="19.5" customHeight="1">
      <c r="A645" s="52" t="s">
        <v>3</v>
      </c>
      <c r="B645" s="53" t="s">
        <v>141</v>
      </c>
      <c r="C645" s="53" t="s">
        <v>82</v>
      </c>
      <c r="D645" s="54" t="s">
        <v>125</v>
      </c>
      <c r="E645" s="55">
        <v>6</v>
      </c>
      <c r="F645" s="15">
        <f>IF(E645&lt;&gt;0,VLOOKUP(B645,conteggi!$B$147:$D$181,3),0)</f>
        <v>0</v>
      </c>
      <c r="H645" s="126"/>
    </row>
    <row r="646" spans="1:8" ht="19.5" customHeight="1">
      <c r="A646" s="56" t="s">
        <v>3</v>
      </c>
      <c r="B646" s="57" t="s">
        <v>277</v>
      </c>
      <c r="C646" s="57" t="s">
        <v>159</v>
      </c>
      <c r="D646" s="58" t="s">
        <v>127</v>
      </c>
      <c r="E646" s="59"/>
      <c r="F646" s="15">
        <f>IF(E646&lt;&gt;0,VLOOKUP(B646,conteggi!$B$147:$D$181,3),0)</f>
        <v>0</v>
      </c>
      <c r="H646" s="126"/>
    </row>
    <row r="647" spans="1:8" ht="19.5" customHeight="1">
      <c r="A647" s="52" t="s">
        <v>3</v>
      </c>
      <c r="B647" s="53" t="s">
        <v>170</v>
      </c>
      <c r="C647" s="53" t="s">
        <v>122</v>
      </c>
      <c r="D647" s="54" t="s">
        <v>128</v>
      </c>
      <c r="E647" s="55"/>
      <c r="F647" s="15">
        <f>IF(E647&lt;&gt;0,VLOOKUP(B647,conteggi!$B$147:$D$181,3),0)</f>
        <v>0</v>
      </c>
      <c r="H647" s="126"/>
    </row>
    <row r="648" spans="1:8" ht="19.5" customHeight="1" thickBot="1">
      <c r="A648" s="56" t="s">
        <v>3</v>
      </c>
      <c r="B648" s="57" t="s">
        <v>246</v>
      </c>
      <c r="C648" s="57" t="s">
        <v>82</v>
      </c>
      <c r="D648" s="58"/>
      <c r="E648" s="59"/>
      <c r="F648" s="15">
        <f>IF(E648&lt;&gt;0,VLOOKUP(B648,conteggi!$B$147:$D$181,3),0)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125</v>
      </c>
      <c r="E650" s="21">
        <v>3.5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158</v>
      </c>
      <c r="C651" s="24" t="s">
        <v>159</v>
      </c>
      <c r="D651" s="25" t="s">
        <v>126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120</v>
      </c>
      <c r="C652" s="29" t="s">
        <v>101</v>
      </c>
      <c r="D652" s="30" t="s">
        <v>125</v>
      </c>
      <c r="E652" s="31">
        <v>6.5</v>
      </c>
      <c r="F652" s="27">
        <f>IF(E652&lt;&gt;0,VLOOKUP(B652,conteggi!$B$8:$D$75,3),0)</f>
        <v>0</v>
      </c>
      <c r="G652" s="32">
        <f>SUM(E650:E672)+G653</f>
        <v>130</v>
      </c>
      <c r="H652" s="125"/>
    </row>
    <row r="653" spans="1:8" ht="19.5" customHeight="1">
      <c r="A653" s="23" t="s">
        <v>1</v>
      </c>
      <c r="B653" s="24" t="s">
        <v>173</v>
      </c>
      <c r="C653" s="24" t="s">
        <v>130</v>
      </c>
      <c r="D653" s="25" t="s">
        <v>127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30</v>
      </c>
      <c r="H653" s="125"/>
    </row>
    <row r="654" spans="1:8" ht="19.5" customHeight="1">
      <c r="A654" s="28" t="s">
        <v>1</v>
      </c>
      <c r="B654" s="29" t="s">
        <v>278</v>
      </c>
      <c r="C654" s="29" t="s">
        <v>93</v>
      </c>
      <c r="D654" s="30" t="s">
        <v>128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244</v>
      </c>
      <c r="C655" s="24" t="s">
        <v>159</v>
      </c>
      <c r="D655" s="25" t="s">
        <v>125</v>
      </c>
      <c r="E655" s="26">
        <v>6.5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175</v>
      </c>
      <c r="C656" s="29" t="s">
        <v>122</v>
      </c>
      <c r="D656" s="30" t="s">
        <v>126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174</v>
      </c>
      <c r="C657" s="24" t="s">
        <v>103</v>
      </c>
      <c r="D657" s="25" t="s">
        <v>126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136</v>
      </c>
      <c r="C658" s="110" t="s">
        <v>122</v>
      </c>
      <c r="D658" s="111" t="s">
        <v>125</v>
      </c>
      <c r="E658" s="112">
        <v>6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187</v>
      </c>
      <c r="C659" s="43" t="s">
        <v>94</v>
      </c>
      <c r="D659" s="44" t="s">
        <v>126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181</v>
      </c>
      <c r="C660" s="47" t="s">
        <v>122</v>
      </c>
      <c r="D660" s="48" t="s">
        <v>126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179</v>
      </c>
      <c r="C661" s="43" t="s">
        <v>159</v>
      </c>
      <c r="D661" s="44" t="s">
        <v>128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178</v>
      </c>
      <c r="C662" s="47" t="s">
        <v>92</v>
      </c>
      <c r="D662" s="48" t="s">
        <v>125</v>
      </c>
      <c r="E662" s="49">
        <v>12.5</v>
      </c>
      <c r="F662" s="41">
        <f>IF(E662&lt;&gt;0,VLOOKUP(B662,conteggi!$B$76:$D$146,3),0)</f>
        <v>1</v>
      </c>
      <c r="H662" s="125"/>
    </row>
    <row r="663" spans="1:8" ht="19.5" customHeight="1">
      <c r="A663" s="42" t="s">
        <v>2</v>
      </c>
      <c r="B663" s="43" t="s">
        <v>186</v>
      </c>
      <c r="C663" s="43" t="s">
        <v>92</v>
      </c>
      <c r="D663" s="44" t="s">
        <v>125</v>
      </c>
      <c r="E663" s="45">
        <v>11.5</v>
      </c>
      <c r="F663" s="41">
        <f>IF(E663&lt;&gt;0,VLOOKUP(B663,conteggi!$B$76:$D$146,3),0)</f>
        <v>1</v>
      </c>
      <c r="H663" s="125"/>
    </row>
    <row r="664" spans="1:8" ht="19.5" customHeight="1">
      <c r="A664" s="46" t="s">
        <v>2</v>
      </c>
      <c r="B664" s="47" t="s">
        <v>100</v>
      </c>
      <c r="C664" s="47" t="s">
        <v>130</v>
      </c>
      <c r="D664" s="48" t="s">
        <v>125</v>
      </c>
      <c r="E664" s="49">
        <v>5.5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135</v>
      </c>
      <c r="C665" s="43" t="s">
        <v>93</v>
      </c>
      <c r="D665" s="44" t="s">
        <v>127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182</v>
      </c>
      <c r="C666" s="38" t="s">
        <v>91</v>
      </c>
      <c r="D666" s="39" t="s">
        <v>125</v>
      </c>
      <c r="E666" s="40">
        <v>17</v>
      </c>
      <c r="F666" s="41">
        <f>IF(E666&lt;&gt;0,VLOOKUP(B666,conteggi!$B$76:$D$146,3),0)</f>
        <v>2</v>
      </c>
      <c r="G666" s="34"/>
      <c r="H666" s="125"/>
    </row>
    <row r="667" spans="1:8" ht="19.5" customHeight="1">
      <c r="A667" s="52" t="s">
        <v>3</v>
      </c>
      <c r="B667" s="53" t="s">
        <v>141</v>
      </c>
      <c r="C667" s="53" t="s">
        <v>82</v>
      </c>
      <c r="D667" s="54" t="s">
        <v>125</v>
      </c>
      <c r="E667" s="55">
        <v>6</v>
      </c>
      <c r="F667" s="15">
        <f>IF(E667&lt;&gt;0,VLOOKUP(B667,conteggi!$B$147:$D$181,3),0)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125</v>
      </c>
      <c r="E668" s="59">
        <v>11</v>
      </c>
      <c r="F668" s="15">
        <f>IF(E668&lt;&gt;0,VLOOKUP(B668,conteggi!$B$147:$D$181,3),0)</f>
        <v>1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125</v>
      </c>
      <c r="E669" s="55">
        <v>14</v>
      </c>
      <c r="F669" s="15">
        <f>IF(E669&lt;&gt;0,VLOOKUP(B669,conteggi!$B$147:$D$181,3),0)</f>
        <v>2</v>
      </c>
      <c r="H669" s="125"/>
    </row>
    <row r="670" spans="1:8" ht="19.5" customHeight="1">
      <c r="A670" s="56" t="s">
        <v>3</v>
      </c>
      <c r="B670" s="57" t="s">
        <v>168</v>
      </c>
      <c r="C670" s="57" t="s">
        <v>169</v>
      </c>
      <c r="D670" s="58" t="s">
        <v>128</v>
      </c>
      <c r="E670" s="59"/>
      <c r="F670" s="15">
        <f>IF(E670&lt;&gt;0,VLOOKUP(B670,conteggi!$B$147:$D$181,3),0)</f>
        <v>0</v>
      </c>
      <c r="H670" s="125"/>
    </row>
    <row r="671" spans="1:8" ht="19.5" customHeight="1">
      <c r="A671" s="52" t="s">
        <v>3</v>
      </c>
      <c r="B671" s="53" t="s">
        <v>170</v>
      </c>
      <c r="C671" s="53" t="s">
        <v>122</v>
      </c>
      <c r="D671" s="54" t="s">
        <v>127</v>
      </c>
      <c r="E671" s="55"/>
      <c r="F671" s="15">
        <f>IF(E671&lt;&gt;0,VLOOKUP(B671,conteggi!$B$147:$D$181,3),0)</f>
        <v>0</v>
      </c>
      <c r="H671" s="125"/>
    </row>
    <row r="672" spans="1:8" ht="19.5" customHeight="1" thickBot="1">
      <c r="A672" s="56" t="s">
        <v>3</v>
      </c>
      <c r="B672" s="57" t="s">
        <v>171</v>
      </c>
      <c r="C672" s="57" t="s">
        <v>93</v>
      </c>
      <c r="D672" s="58" t="s">
        <v>126</v>
      </c>
      <c r="E672" s="59"/>
      <c r="F672" s="15">
        <f>IF(E672&lt;&gt;0,VLOOKUP(B672,conteggi!$B$147:$D$181,3),0)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125</v>
      </c>
      <c r="E674" s="21">
        <v>10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213</v>
      </c>
      <c r="C675" s="24" t="s">
        <v>162</v>
      </c>
      <c r="D675" s="25" t="s">
        <v>125</v>
      </c>
      <c r="E675" s="26">
        <v>4.5</v>
      </c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158</v>
      </c>
      <c r="C676" s="29" t="s">
        <v>159</v>
      </c>
      <c r="D676" s="30" t="s">
        <v>126</v>
      </c>
      <c r="E676" s="31"/>
      <c r="F676" s="27">
        <f>IF(E676&lt;&gt;0,VLOOKUP(B676,conteggi!$B$8:$D$75,3),0)</f>
        <v>0</v>
      </c>
      <c r="G676" s="32">
        <f>SUM(E674:E696)+G677</f>
        <v>124</v>
      </c>
      <c r="H676" s="125"/>
    </row>
    <row r="677" spans="1:8" ht="19.5" customHeight="1">
      <c r="A677" s="23" t="s">
        <v>1</v>
      </c>
      <c r="B677" s="24" t="s">
        <v>202</v>
      </c>
      <c r="C677" s="24" t="s">
        <v>169</v>
      </c>
      <c r="D677" s="25" t="s">
        <v>128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25</v>
      </c>
      <c r="H677" s="125"/>
    </row>
    <row r="678" spans="1:8" ht="19.5" customHeight="1">
      <c r="A678" s="28" t="s">
        <v>1</v>
      </c>
      <c r="B678" s="29" t="s">
        <v>194</v>
      </c>
      <c r="C678" s="29" t="s">
        <v>169</v>
      </c>
      <c r="D678" s="30" t="s">
        <v>127</v>
      </c>
      <c r="E678" s="31"/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201</v>
      </c>
      <c r="C679" s="24" t="s">
        <v>169</v>
      </c>
      <c r="D679" s="25" t="s">
        <v>126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279</v>
      </c>
      <c r="C680" s="29" t="s">
        <v>169</v>
      </c>
      <c r="D680" s="30" t="s">
        <v>125</v>
      </c>
      <c r="E680" s="31">
        <v>5.5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175</v>
      </c>
      <c r="C681" s="24" t="s">
        <v>122</v>
      </c>
      <c r="D681" s="25" t="s">
        <v>126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280</v>
      </c>
      <c r="C682" s="110" t="s">
        <v>130</v>
      </c>
      <c r="D682" s="111" t="s">
        <v>125</v>
      </c>
      <c r="E682" s="112">
        <v>5.5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198</v>
      </c>
      <c r="C683" s="43" t="s">
        <v>92</v>
      </c>
      <c r="D683" s="44" t="s">
        <v>125</v>
      </c>
      <c r="E683" s="45">
        <v>6</v>
      </c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165</v>
      </c>
      <c r="C684" s="47" t="s">
        <v>92</v>
      </c>
      <c r="D684" s="48" t="s">
        <v>126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178</v>
      </c>
      <c r="C685" s="43" t="s">
        <v>92</v>
      </c>
      <c r="D685" s="44" t="s">
        <v>125</v>
      </c>
      <c r="E685" s="45">
        <v>12.5</v>
      </c>
      <c r="F685" s="41">
        <f>IF(E685&lt;&gt;0,VLOOKUP(B685,conteggi!$B$76:$D$146,3),0)</f>
        <v>1</v>
      </c>
      <c r="G685" s="66"/>
      <c r="H685" s="125"/>
    </row>
    <row r="686" spans="1:8" ht="19.5" customHeight="1">
      <c r="A686" s="46" t="s">
        <v>2</v>
      </c>
      <c r="B686" s="47" t="s">
        <v>179</v>
      </c>
      <c r="C686" s="47" t="s">
        <v>159</v>
      </c>
      <c r="D686" s="48" t="s">
        <v>128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210</v>
      </c>
      <c r="C687" s="43" t="s">
        <v>169</v>
      </c>
      <c r="D687" s="44" t="s">
        <v>127</v>
      </c>
      <c r="E687" s="45"/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177</v>
      </c>
      <c r="C688" s="47" t="s">
        <v>82</v>
      </c>
      <c r="D688" s="48" t="s">
        <v>125</v>
      </c>
      <c r="E688" s="49">
        <v>8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234</v>
      </c>
      <c r="C689" s="43" t="s">
        <v>98</v>
      </c>
      <c r="D689" s="44" t="s">
        <v>126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182</v>
      </c>
      <c r="C690" s="38" t="s">
        <v>91</v>
      </c>
      <c r="D690" s="39" t="s">
        <v>125</v>
      </c>
      <c r="E690" s="40">
        <v>17</v>
      </c>
      <c r="F690" s="41">
        <f>IF(E690&lt;&gt;0,VLOOKUP(B690,conteggi!$B$76:$D$146,3),0)</f>
        <v>2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125</v>
      </c>
      <c r="E691" s="55">
        <v>14</v>
      </c>
      <c r="F691" s="15">
        <f>IF(E691&lt;&gt;0,VLOOKUP(B691,conteggi!$B$147:$D$181,3),0)</f>
        <v>2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125</v>
      </c>
      <c r="E692" s="59">
        <v>11</v>
      </c>
      <c r="F692" s="15">
        <f>IF(E692&lt;&gt;0,VLOOKUP(B692,conteggi!$B$147:$D$181,3),0)</f>
        <v>1</v>
      </c>
      <c r="H692" s="125"/>
    </row>
    <row r="693" spans="1:8" ht="19.5" customHeight="1">
      <c r="A693" s="52" t="s">
        <v>3</v>
      </c>
      <c r="B693" s="53" t="s">
        <v>183</v>
      </c>
      <c r="C693" s="53" t="s">
        <v>162</v>
      </c>
      <c r="D693" s="54" t="s">
        <v>125</v>
      </c>
      <c r="E693" s="55">
        <v>5</v>
      </c>
      <c r="F693" s="15">
        <f>IF(E693&lt;&gt;0,VLOOKUP(B693,conteggi!$B$147:$D$181,3),0)</f>
        <v>0</v>
      </c>
      <c r="H693" s="125"/>
    </row>
    <row r="694" spans="1:8" ht="19.5" customHeight="1">
      <c r="A694" s="56" t="s">
        <v>3</v>
      </c>
      <c r="B694" s="57" t="s">
        <v>281</v>
      </c>
      <c r="C694" s="57" t="s">
        <v>122</v>
      </c>
      <c r="D694" s="58" t="s">
        <v>127</v>
      </c>
      <c r="E694" s="59"/>
      <c r="F694" s="15">
        <f>IF(E694&lt;&gt;0,VLOOKUP(B694,conteggi!$B$147:$D$181,3),0)</f>
        <v>0</v>
      </c>
      <c r="H694" s="125"/>
    </row>
    <row r="695" spans="1:8" ht="19.5" customHeight="1">
      <c r="A695" s="52" t="s">
        <v>3</v>
      </c>
      <c r="B695" s="53" t="s">
        <v>170</v>
      </c>
      <c r="C695" s="53" t="s">
        <v>122</v>
      </c>
      <c r="D695" s="54" t="s">
        <v>128</v>
      </c>
      <c r="E695" s="55"/>
      <c r="F695" s="15">
        <f>IF(E695&lt;&gt;0,VLOOKUP(B695,conteggi!$B$147:$D$181,3),0)</f>
        <v>0</v>
      </c>
      <c r="H695" s="125"/>
    </row>
    <row r="696" spans="1:8" ht="19.5" customHeight="1" thickBot="1">
      <c r="A696" s="56" t="s">
        <v>3</v>
      </c>
      <c r="B696" s="57" t="s">
        <v>191</v>
      </c>
      <c r="C696" s="57" t="s">
        <v>93</v>
      </c>
      <c r="D696" s="58" t="s">
        <v>126</v>
      </c>
      <c r="E696" s="59"/>
      <c r="F696" s="15">
        <f>IF(E696&lt;&gt;0,VLOOKUP(B696,conteggi!$B$147:$D$181,3),0)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125</v>
      </c>
      <c r="E698" s="21">
        <v>9.5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251</v>
      </c>
      <c r="C699" s="24" t="s">
        <v>101</v>
      </c>
      <c r="D699" s="25" t="s">
        <v>125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267</v>
      </c>
      <c r="C700" s="29" t="s">
        <v>93</v>
      </c>
      <c r="D700" s="30" t="s">
        <v>125</v>
      </c>
      <c r="E700" s="31">
        <v>5</v>
      </c>
      <c r="F700" s="27">
        <f>IF(E700&lt;&gt;0,VLOOKUP(B700,conteggi!$B$8:$D$75,3),0)</f>
        <v>0</v>
      </c>
      <c r="G700" s="32">
        <f>SUM(E698:E720)+G701</f>
        <v>109.5</v>
      </c>
      <c r="H700" s="125"/>
    </row>
    <row r="701" spans="1:8" ht="19.5" customHeight="1">
      <c r="A701" s="23" t="s">
        <v>1</v>
      </c>
      <c r="B701" s="24" t="s">
        <v>154</v>
      </c>
      <c r="C701" s="24" t="s">
        <v>103</v>
      </c>
      <c r="D701" s="25" t="s">
        <v>128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20</v>
      </c>
      <c r="H701" s="125"/>
    </row>
    <row r="702" spans="1:8" ht="19.5" customHeight="1">
      <c r="A702" s="28" t="s">
        <v>1</v>
      </c>
      <c r="B702" s="29" t="s">
        <v>214</v>
      </c>
      <c r="C702" s="29" t="s">
        <v>98</v>
      </c>
      <c r="D702" s="30" t="s">
        <v>126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194</v>
      </c>
      <c r="C703" s="24" t="s">
        <v>169</v>
      </c>
      <c r="D703" s="25" t="s">
        <v>127</v>
      </c>
      <c r="E703" s="26">
        <v>5</v>
      </c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282</v>
      </c>
      <c r="C704" s="29" t="s">
        <v>101</v>
      </c>
      <c r="D704" s="30" t="s">
        <v>126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160</v>
      </c>
      <c r="C705" s="24" t="s">
        <v>82</v>
      </c>
      <c r="D705" s="25" t="s">
        <v>126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276</v>
      </c>
      <c r="C706" s="110" t="s">
        <v>101</v>
      </c>
      <c r="D706" s="111" t="s">
        <v>125</v>
      </c>
      <c r="E706" s="112">
        <v>7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197</v>
      </c>
      <c r="C707" s="43" t="s">
        <v>82</v>
      </c>
      <c r="D707" s="44" t="s">
        <v>125</v>
      </c>
      <c r="E707" s="45">
        <v>6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131</v>
      </c>
      <c r="C708" s="47" t="s">
        <v>122</v>
      </c>
      <c r="D708" s="48" t="s">
        <v>125</v>
      </c>
      <c r="E708" s="49">
        <v>6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283</v>
      </c>
      <c r="C709" s="43" t="s">
        <v>169</v>
      </c>
      <c r="D709" s="44" t="s">
        <v>125</v>
      </c>
      <c r="E709" s="45">
        <v>4.5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284</v>
      </c>
      <c r="C710" s="47" t="s">
        <v>95</v>
      </c>
      <c r="D710" s="48" t="s">
        <v>127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164</v>
      </c>
      <c r="C711" s="43" t="s">
        <v>87</v>
      </c>
      <c r="D711" s="44" t="s">
        <v>128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179</v>
      </c>
      <c r="C712" s="47" t="s">
        <v>159</v>
      </c>
      <c r="D712" s="48" t="s">
        <v>126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188</v>
      </c>
      <c r="C713" s="43" t="s">
        <v>87</v>
      </c>
      <c r="D713" s="44" t="s">
        <v>126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148</v>
      </c>
      <c r="C714" s="38" t="s">
        <v>90</v>
      </c>
      <c r="D714" s="39" t="s">
        <v>125</v>
      </c>
      <c r="E714" s="40">
        <v>18</v>
      </c>
      <c r="F714" s="41">
        <f>IF(E714&lt;&gt;0,VLOOKUP(B714,conteggi!$B$76:$D$146,3),0)</f>
        <v>2</v>
      </c>
      <c r="G714" s="34"/>
      <c r="H714" s="125"/>
    </row>
    <row r="715" spans="1:8" ht="19.5" customHeight="1">
      <c r="A715" s="52" t="s">
        <v>3</v>
      </c>
      <c r="B715" s="53" t="s">
        <v>141</v>
      </c>
      <c r="C715" s="53" t="s">
        <v>82</v>
      </c>
      <c r="D715" s="54" t="s">
        <v>125</v>
      </c>
      <c r="E715" s="55">
        <v>6</v>
      </c>
      <c r="F715" s="15">
        <f>IF(E715&lt;&gt;0,VLOOKUP(B715,conteggi!$B$147:$D$181,3),0)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125</v>
      </c>
      <c r="E716" s="59">
        <v>13</v>
      </c>
      <c r="F716" s="15">
        <f>IF(E716&lt;&gt;0,VLOOKUP(B716,conteggi!$B$147:$D$181,3),0)</f>
        <v>2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125</v>
      </c>
      <c r="E717" s="55">
        <v>9.5</v>
      </c>
      <c r="F717" s="15">
        <f>IF(E717&lt;&gt;0,VLOOKUP(B717,conteggi!$B$147:$D$181,3),0)</f>
        <v>1</v>
      </c>
      <c r="H717" s="125"/>
    </row>
    <row r="718" spans="1:8" ht="19.5" customHeight="1">
      <c r="A718" s="56" t="s">
        <v>3</v>
      </c>
      <c r="B718" s="57" t="s">
        <v>285</v>
      </c>
      <c r="C718" s="57" t="s">
        <v>169</v>
      </c>
      <c r="D718" s="58" t="s">
        <v>127</v>
      </c>
      <c r="E718" s="59"/>
      <c r="F718" s="15">
        <f>IF(E718&lt;&gt;0,VLOOKUP(B718,conteggi!$B$147:$D$181,3),0)</f>
        <v>0</v>
      </c>
      <c r="H718" s="125"/>
    </row>
    <row r="719" spans="1:8" ht="19.5" customHeight="1">
      <c r="A719" s="52" t="s">
        <v>3</v>
      </c>
      <c r="B719" s="53" t="s">
        <v>168</v>
      </c>
      <c r="C719" s="53" t="s">
        <v>169</v>
      </c>
      <c r="D719" s="54" t="s">
        <v>128</v>
      </c>
      <c r="E719" s="55"/>
      <c r="F719" s="15">
        <f>IF(E719&lt;&gt;0,VLOOKUP(B719,conteggi!$B$147:$D$181,3),0)</f>
        <v>0</v>
      </c>
      <c r="H719" s="125"/>
    </row>
    <row r="720" spans="1:8" ht="19.5" customHeight="1" thickBot="1">
      <c r="A720" s="56" t="s">
        <v>3</v>
      </c>
      <c r="B720" s="57" t="s">
        <v>246</v>
      </c>
      <c r="C720" s="57" t="s">
        <v>82</v>
      </c>
      <c r="D720" s="58" t="s">
        <v>126</v>
      </c>
      <c r="E720" s="59"/>
      <c r="F720" s="15">
        <f>IF(E720&lt;&gt;0,VLOOKUP(B720,conteggi!$B$147:$D$181,3),0)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125</v>
      </c>
      <c r="E722" s="21">
        <v>9.5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125</v>
      </c>
      <c r="E723" s="26">
        <v>6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286</v>
      </c>
      <c r="C724" s="29" t="s">
        <v>159</v>
      </c>
      <c r="D724" s="30" t="s">
        <v>127</v>
      </c>
      <c r="E724" s="31"/>
      <c r="F724" s="27">
        <f>IF(E724&lt;&gt;0,VLOOKUP(B724,conteggi!$B$8:$D$75,3),0)</f>
        <v>0</v>
      </c>
      <c r="G724" s="32">
        <f>SUM(E722:E744)+G725</f>
        <v>103</v>
      </c>
      <c r="H724" s="125"/>
    </row>
    <row r="725" spans="1:8" ht="19.5" customHeight="1">
      <c r="A725" s="23" t="s">
        <v>1</v>
      </c>
      <c r="B725" s="24" t="s">
        <v>120</v>
      </c>
      <c r="C725" s="24" t="s">
        <v>101</v>
      </c>
      <c r="D725" s="25" t="s">
        <v>125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15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128</v>
      </c>
      <c r="E726" s="31">
        <v>5.5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225</v>
      </c>
      <c r="C727" s="24" t="s">
        <v>159</v>
      </c>
      <c r="D727" s="25" t="s">
        <v>126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221</v>
      </c>
      <c r="C728" s="29" t="s">
        <v>98</v>
      </c>
      <c r="D728" s="30" t="s">
        <v>126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161</v>
      </c>
      <c r="C729" s="24" t="s">
        <v>162</v>
      </c>
      <c r="D729" s="25" t="s">
        <v>126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268</v>
      </c>
      <c r="C730" s="110" t="s">
        <v>91</v>
      </c>
      <c r="D730" s="111" t="s">
        <v>125</v>
      </c>
      <c r="E730" s="112"/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287</v>
      </c>
      <c r="C731" s="43" t="s">
        <v>159</v>
      </c>
      <c r="D731" s="44" t="s">
        <v>125</v>
      </c>
      <c r="E731" s="45">
        <v>6.5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130</v>
      </c>
      <c r="D732" s="48" t="s">
        <v>125</v>
      </c>
      <c r="E732" s="49">
        <v>5.5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288</v>
      </c>
      <c r="C733" s="43" t="s">
        <v>162</v>
      </c>
      <c r="D733" s="44" t="s">
        <v>126</v>
      </c>
      <c r="E733" s="45"/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198</v>
      </c>
      <c r="C734" s="47" t="s">
        <v>92</v>
      </c>
      <c r="D734" s="48" t="s">
        <v>125</v>
      </c>
      <c r="E734" s="49">
        <v>6</v>
      </c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289</v>
      </c>
      <c r="C735" s="43" t="s">
        <v>93</v>
      </c>
      <c r="D735" s="44" t="s">
        <v>127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222</v>
      </c>
      <c r="C736" s="47" t="s">
        <v>169</v>
      </c>
      <c r="D736" s="48" t="s">
        <v>128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234</v>
      </c>
      <c r="C737" s="43" t="s">
        <v>98</v>
      </c>
      <c r="D737" s="44" t="s">
        <v>126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182</v>
      </c>
      <c r="C738" s="38" t="s">
        <v>91</v>
      </c>
      <c r="D738" s="39" t="s">
        <v>125</v>
      </c>
      <c r="E738" s="40">
        <v>17</v>
      </c>
      <c r="F738" s="41">
        <f>IF(E738&lt;&gt;0,VLOOKUP(B738,conteggi!$B$76:$D$146,3),0)</f>
        <v>2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125</v>
      </c>
      <c r="E739" s="55">
        <v>11</v>
      </c>
      <c r="F739" s="15">
        <f>IF(E739&lt;&gt;0,VLOOKUP(B739,conteggi!$B$147:$D$181,3),0)</f>
        <v>1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125</v>
      </c>
      <c r="E740" s="59">
        <v>9.5</v>
      </c>
      <c r="F740" s="15">
        <f>IF(E740&lt;&gt;0,VLOOKUP(B740,conteggi!$B$147:$D$181,3),0)</f>
        <v>1</v>
      </c>
      <c r="H740" s="125"/>
    </row>
    <row r="741" spans="1:8" ht="19.5" customHeight="1">
      <c r="A741" s="52" t="s">
        <v>3</v>
      </c>
      <c r="B741" s="53" t="s">
        <v>183</v>
      </c>
      <c r="C741" s="53" t="s">
        <v>162</v>
      </c>
      <c r="D741" s="54" t="s">
        <v>125</v>
      </c>
      <c r="E741" s="55">
        <v>5</v>
      </c>
      <c r="F741" s="15">
        <f>IF(E741&lt;&gt;0,VLOOKUP(B741,conteggi!$B$147:$D$181,3),0)</f>
        <v>0</v>
      </c>
      <c r="H741" s="125"/>
    </row>
    <row r="742" spans="1:8" ht="19.5" customHeight="1">
      <c r="A742" s="56" t="s">
        <v>3</v>
      </c>
      <c r="B742" s="57" t="s">
        <v>228</v>
      </c>
      <c r="C742" s="57" t="s">
        <v>97</v>
      </c>
      <c r="D742" s="58" t="s">
        <v>127</v>
      </c>
      <c r="E742" s="59"/>
      <c r="F742" s="15">
        <f>IF(E742&lt;&gt;0,VLOOKUP(B742,conteggi!$B$147:$D$181,3),0)</f>
        <v>0</v>
      </c>
      <c r="H742" s="125"/>
    </row>
    <row r="743" spans="1:8" ht="19.5" customHeight="1">
      <c r="A743" s="52" t="s">
        <v>3</v>
      </c>
      <c r="B743" s="53" t="s">
        <v>170</v>
      </c>
      <c r="C743" s="53" t="s">
        <v>122</v>
      </c>
      <c r="D743" s="54" t="s">
        <v>128</v>
      </c>
      <c r="E743" s="55"/>
      <c r="F743" s="15">
        <f>IF(E743&lt;&gt;0,VLOOKUP(B743,conteggi!$B$147:$D$181,3),0)</f>
        <v>0</v>
      </c>
      <c r="H743" s="125"/>
    </row>
    <row r="744" spans="1:8" ht="19.5" customHeight="1" thickBot="1">
      <c r="A744" s="56" t="s">
        <v>3</v>
      </c>
      <c r="B744" s="57" t="s">
        <v>171</v>
      </c>
      <c r="C744" s="57" t="s">
        <v>93</v>
      </c>
      <c r="D744" s="58" t="s">
        <v>126</v>
      </c>
      <c r="E744" s="59"/>
      <c r="F744" s="15">
        <f>IF(E744&lt;&gt;0,VLOOKUP(B744,conteggi!$B$147:$D$181,3),0)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125</v>
      </c>
      <c r="E746" s="21">
        <v>9.5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119</v>
      </c>
      <c r="C747" s="24" t="s">
        <v>87</v>
      </c>
      <c r="D747" s="25" t="s">
        <v>128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157</v>
      </c>
      <c r="C748" s="29" t="s">
        <v>92</v>
      </c>
      <c r="D748" s="30" t="s">
        <v>127</v>
      </c>
      <c r="E748" s="31"/>
      <c r="F748" s="27">
        <f>IF(E748&lt;&gt;0,VLOOKUP(B748,conteggi!$B$8:$D$75,3),0)</f>
        <v>0</v>
      </c>
      <c r="G748" s="32">
        <f>SUM(E746:E768)+G749</f>
        <v>120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125</v>
      </c>
      <c r="E749" s="26">
        <v>5.5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25</v>
      </c>
      <c r="H749" s="125"/>
    </row>
    <row r="750" spans="1:8" ht="19.5" customHeight="1">
      <c r="A750" s="28" t="s">
        <v>1</v>
      </c>
      <c r="B750" s="29" t="s">
        <v>290</v>
      </c>
      <c r="C750" s="29" t="s">
        <v>87</v>
      </c>
      <c r="D750" s="30" t="s">
        <v>126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196</v>
      </c>
      <c r="C751" s="24" t="s">
        <v>88</v>
      </c>
      <c r="D751" s="25" t="s">
        <v>126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175</v>
      </c>
      <c r="C752" s="29" t="s">
        <v>122</v>
      </c>
      <c r="D752" s="30" t="s">
        <v>126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173</v>
      </c>
      <c r="C753" s="24" t="s">
        <v>130</v>
      </c>
      <c r="D753" s="25" t="s">
        <v>125</v>
      </c>
      <c r="E753" s="26">
        <v>5.5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136</v>
      </c>
      <c r="C754" s="110" t="s">
        <v>122</v>
      </c>
      <c r="D754" s="111" t="s">
        <v>125</v>
      </c>
      <c r="E754" s="112">
        <v>6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291</v>
      </c>
      <c r="C755" s="43" t="s">
        <v>91</v>
      </c>
      <c r="D755" s="44" t="s">
        <v>125</v>
      </c>
      <c r="E755" s="45">
        <v>6.5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231</v>
      </c>
      <c r="C756" s="47" t="s">
        <v>89</v>
      </c>
      <c r="D756" s="48" t="s">
        <v>125</v>
      </c>
      <c r="E756" s="49">
        <v>6.5</v>
      </c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241</v>
      </c>
      <c r="C757" s="43" t="s">
        <v>130</v>
      </c>
      <c r="D757" s="44" t="s">
        <v>125</v>
      </c>
      <c r="E757" s="45">
        <v>6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292</v>
      </c>
      <c r="C758" s="47" t="s">
        <v>88</v>
      </c>
      <c r="D758" s="48" t="s">
        <v>127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189</v>
      </c>
      <c r="C759" s="43" t="s">
        <v>162</v>
      </c>
      <c r="D759" s="44" t="s">
        <v>128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238</v>
      </c>
      <c r="C760" s="47" t="s">
        <v>122</v>
      </c>
      <c r="D760" s="48" t="s">
        <v>126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257</v>
      </c>
      <c r="C761" s="43" t="s">
        <v>96</v>
      </c>
      <c r="D761" s="44" t="s">
        <v>126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146</v>
      </c>
      <c r="C762" s="38" t="s">
        <v>96</v>
      </c>
      <c r="D762" s="39" t="s">
        <v>125</v>
      </c>
      <c r="E762" s="40">
        <v>11.5</v>
      </c>
      <c r="F762" s="41">
        <f>IF(E762&lt;&gt;0,VLOOKUP(B762,conteggi!$B$76:$D$146,3),0)</f>
        <v>1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125</v>
      </c>
      <c r="E763" s="55">
        <v>14</v>
      </c>
      <c r="F763" s="15">
        <f>IF(E763&lt;&gt;0,VLOOKUP(B763,conteggi!$B$147:$D$181,3),0)</f>
        <v>2</v>
      </c>
      <c r="H763" s="125"/>
    </row>
    <row r="764" spans="1:8" ht="19.5" customHeight="1">
      <c r="A764" s="56" t="s">
        <v>3</v>
      </c>
      <c r="B764" s="57" t="s">
        <v>183</v>
      </c>
      <c r="C764" s="57" t="s">
        <v>162</v>
      </c>
      <c r="D764" s="58" t="s">
        <v>127</v>
      </c>
      <c r="E764" s="59"/>
      <c r="F764" s="15">
        <f>IF(E764&lt;&gt;0,VLOOKUP(B764,conteggi!$B$147:$D$181,3),0)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125</v>
      </c>
      <c r="E765" s="55">
        <v>13</v>
      </c>
      <c r="F765" s="15">
        <f>IF(E765&lt;&gt;0,VLOOKUP(B765,conteggi!$B$147:$D$181,3),0)</f>
        <v>2</v>
      </c>
      <c r="H765" s="125"/>
    </row>
    <row r="766" spans="1:8" ht="19.5" customHeight="1">
      <c r="A766" s="56" t="s">
        <v>3</v>
      </c>
      <c r="B766" s="57" t="s">
        <v>258</v>
      </c>
      <c r="C766" s="57" t="s">
        <v>82</v>
      </c>
      <c r="D766" s="58" t="s">
        <v>125</v>
      </c>
      <c r="E766" s="59">
        <v>11</v>
      </c>
      <c r="F766" s="15">
        <f>IF(E766&lt;&gt;0,VLOOKUP(B766,conteggi!$B$147:$D$181,3),0)</f>
        <v>1</v>
      </c>
      <c r="H766" s="125"/>
    </row>
    <row r="767" spans="1:8" ht="19.5" customHeight="1">
      <c r="A767" s="52" t="s">
        <v>3</v>
      </c>
      <c r="B767" s="53" t="s">
        <v>171</v>
      </c>
      <c r="C767" s="53" t="s">
        <v>93</v>
      </c>
      <c r="D767" s="54" t="s">
        <v>126</v>
      </c>
      <c r="E767" s="55"/>
      <c r="F767" s="15">
        <f>IF(E767&lt;&gt;0,VLOOKUP(B767,conteggi!$B$147:$D$181,3),0)</f>
        <v>0</v>
      </c>
      <c r="H767" s="125"/>
    </row>
    <row r="768" spans="1:8" ht="19.5" customHeight="1" thickBot="1">
      <c r="A768" s="56" t="s">
        <v>3</v>
      </c>
      <c r="B768" s="57" t="s">
        <v>184</v>
      </c>
      <c r="C768" s="57" t="s">
        <v>88</v>
      </c>
      <c r="D768" s="58" t="s">
        <v>128</v>
      </c>
      <c r="E768" s="59"/>
      <c r="F768" s="15">
        <f>IF(E768&lt;&gt;0,VLOOKUP(B768,conteggi!$B$147:$D$181,3),0)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9.5</v>
      </c>
      <c r="D2" s="108">
        <f>F2</f>
        <v>0</v>
      </c>
      <c r="E2" s="140">
        <v>9.5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9.5</v>
      </c>
      <c r="D3" s="108">
        <f aca="true" t="shared" si="0" ref="D3:D66">F3</f>
        <v>0</v>
      </c>
      <c r="E3" s="140">
        <v>9.5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3.5</v>
      </c>
      <c r="D4" s="108">
        <f t="shared" si="0"/>
        <v>0</v>
      </c>
      <c r="E4" s="140">
        <v>3.5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10</v>
      </c>
      <c r="D5" s="108">
        <f t="shared" si="0"/>
        <v>0</v>
      </c>
      <c r="E5" s="140">
        <v>10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3.5</v>
      </c>
      <c r="D6" s="108">
        <f t="shared" si="0"/>
        <v>0</v>
      </c>
      <c r="E6" s="140">
        <v>3.5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10</v>
      </c>
      <c r="D7" s="108">
        <f t="shared" si="0"/>
        <v>0</v>
      </c>
      <c r="E7" s="140">
        <v>10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6">
        <f>Giocatori!C8</f>
        <v>2</v>
      </c>
      <c r="D8" s="106">
        <f t="shared" si="0"/>
        <v>0</v>
      </c>
      <c r="E8" s="140">
        <v>2</v>
      </c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6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32">
        <f>Giocatori!C11</f>
        <v>5</v>
      </c>
      <c r="D11" s="132">
        <f t="shared" si="0"/>
        <v>0</v>
      </c>
      <c r="E11" s="137">
        <v>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6">
        <f>Giocatori!C12</f>
        <v>0</v>
      </c>
      <c r="D12" s="106">
        <f t="shared" si="0"/>
        <v>0</v>
      </c>
      <c r="E12" s="140"/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6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6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6">
        <f>Giocatori!C15</f>
        <v>5.5</v>
      </c>
      <c r="D15" s="106">
        <f t="shared" si="0"/>
        <v>0</v>
      </c>
      <c r="E15" s="137">
        <v>5.5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6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6">
        <f>Giocatori!C17</f>
        <v>6</v>
      </c>
      <c r="D17" s="106">
        <f t="shared" si="0"/>
        <v>0</v>
      </c>
      <c r="E17" s="140">
        <v>6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6">
        <f>Giocatori!C18</f>
        <v>5</v>
      </c>
      <c r="D18" s="106">
        <f t="shared" si="0"/>
        <v>0</v>
      </c>
      <c r="E18" s="137">
        <v>5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32">
        <f>Giocatori!C19</f>
        <v>6.5</v>
      </c>
      <c r="D19" s="132">
        <f t="shared" si="0"/>
        <v>0</v>
      </c>
      <c r="E19" s="137">
        <v>6.5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32">
        <f>Giocatori!C20</f>
        <v>12.5</v>
      </c>
      <c r="D20" s="132">
        <f t="shared" si="0"/>
        <v>1</v>
      </c>
      <c r="E20" s="140">
        <v>12.5</v>
      </c>
      <c r="F20" s="140">
        <v>1</v>
      </c>
    </row>
    <row r="21" spans="1:6" s="116" customFormat="1" ht="13.5">
      <c r="A21" s="132" t="str">
        <f>Giocatori!A21</f>
        <v>MILAN</v>
      </c>
      <c r="B21" s="132" t="str">
        <f>Giocatori!B21</f>
        <v>CHUKWUEZE Samuel D</v>
      </c>
      <c r="C21" s="132">
        <f>Giocatori!C21</f>
        <v>6</v>
      </c>
      <c r="D21" s="132">
        <f t="shared" si="0"/>
        <v>0</v>
      </c>
      <c r="E21" s="140">
        <v>6</v>
      </c>
      <c r="F21" s="140"/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6">
        <f>Giocatori!C22</f>
        <v>6</v>
      </c>
      <c r="D22" s="106">
        <f t="shared" si="0"/>
        <v>0</v>
      </c>
      <c r="E22" s="137">
        <v>6</v>
      </c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6">
        <f>Giocatori!C23</f>
        <v>0</v>
      </c>
      <c r="D23" s="106">
        <f t="shared" si="0"/>
        <v>0</v>
      </c>
      <c r="E23" s="140"/>
      <c r="F23" s="140"/>
    </row>
    <row r="24" spans="1:6" s="117" customFormat="1" ht="13.5">
      <c r="A24" s="106" t="str">
        <f>Giocatori!A24</f>
        <v>MONZA</v>
      </c>
      <c r="B24" s="106" t="str">
        <f>Giocatori!B24</f>
        <v>D'AMBROSIO Danilo</v>
      </c>
      <c r="C24" s="106">
        <f>Giocatori!C24</f>
        <v>5.5</v>
      </c>
      <c r="D24" s="106">
        <f t="shared" si="0"/>
        <v>0</v>
      </c>
      <c r="E24" s="140">
        <v>5.5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6">
        <f>Giocatori!C25</f>
        <v>6</v>
      </c>
      <c r="D25" s="106">
        <f t="shared" si="0"/>
        <v>0</v>
      </c>
      <c r="E25" s="140">
        <v>6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6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6">
        <f>Giocatori!C27</f>
        <v>6</v>
      </c>
      <c r="D27" s="106">
        <f t="shared" si="0"/>
        <v>0</v>
      </c>
      <c r="E27" s="137">
        <v>6</v>
      </c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6">
        <f>Giocatori!C28</f>
        <v>6</v>
      </c>
      <c r="D28" s="106">
        <f t="shared" si="0"/>
        <v>0</v>
      </c>
      <c r="E28" s="137">
        <v>6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6">
        <f>Giocatori!C29</f>
        <v>6</v>
      </c>
      <c r="D29" s="106">
        <f t="shared" si="0"/>
        <v>0</v>
      </c>
      <c r="E29" s="140">
        <v>6</v>
      </c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6">
        <f>Giocatori!C30</f>
        <v>6</v>
      </c>
      <c r="D30" s="106">
        <f t="shared" si="0"/>
        <v>0</v>
      </c>
      <c r="E30" s="140">
        <v>6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6">
        <f>Giocatori!C31</f>
        <v>6.5</v>
      </c>
      <c r="D31" s="106">
        <f t="shared" si="0"/>
        <v>0</v>
      </c>
      <c r="E31" s="140">
        <v>6.5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6">
        <f>Giocatori!C32</f>
        <v>5</v>
      </c>
      <c r="D32" s="106">
        <f t="shared" si="0"/>
        <v>0</v>
      </c>
      <c r="E32" s="140">
        <v>5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6">
        <f>Giocatori!C33</f>
        <v>4</v>
      </c>
      <c r="D33" s="106">
        <f t="shared" si="0"/>
        <v>0</v>
      </c>
      <c r="E33" s="137">
        <v>4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6">
        <f>Giocatori!C34</f>
        <v>6</v>
      </c>
      <c r="D34" s="106">
        <f t="shared" si="0"/>
        <v>0</v>
      </c>
      <c r="E34" s="140">
        <v>6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6">
        <f>Giocatori!C35</f>
        <v>6.5</v>
      </c>
      <c r="D35" s="106">
        <f t="shared" si="0"/>
        <v>0</v>
      </c>
      <c r="E35" s="137">
        <v>6.5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32">
        <f>Giocatori!C36</f>
        <v>0</v>
      </c>
      <c r="D36" s="132">
        <f t="shared" si="0"/>
        <v>0</v>
      </c>
      <c r="E36" s="140"/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6">
        <f>Giocatori!C37</f>
        <v>7.5</v>
      </c>
      <c r="D37" s="106">
        <f t="shared" si="0"/>
        <v>0</v>
      </c>
      <c r="E37" s="140">
        <v>7.5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6">
        <f>Giocatori!C38</f>
        <v>0</v>
      </c>
      <c r="D38" s="106">
        <f t="shared" si="0"/>
        <v>0</v>
      </c>
      <c r="E38" s="140"/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6">
        <f>Giocatori!C39</f>
        <v>4.5</v>
      </c>
      <c r="D39" s="106">
        <f t="shared" si="0"/>
        <v>0</v>
      </c>
      <c r="E39" s="140">
        <v>4.5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6">
        <f>Giocatori!C40</f>
        <v>6</v>
      </c>
      <c r="D40" s="106">
        <f t="shared" si="0"/>
        <v>0</v>
      </c>
      <c r="E40" s="140">
        <v>6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6">
        <f>Giocatori!C41</f>
        <v>0</v>
      </c>
      <c r="D41" s="106">
        <f t="shared" si="0"/>
        <v>0</v>
      </c>
      <c r="E41" s="137"/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6">
        <f>Giocatori!C42</f>
        <v>5</v>
      </c>
      <c r="D42" s="106">
        <f t="shared" si="0"/>
        <v>0</v>
      </c>
      <c r="E42" s="137">
        <v>5</v>
      </c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6">
        <f>Giocatori!C43</f>
        <v>7</v>
      </c>
      <c r="D43" s="106">
        <f t="shared" si="0"/>
        <v>0</v>
      </c>
      <c r="E43" s="140">
        <v>7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32">
        <f>Giocatori!C44</f>
        <v>7</v>
      </c>
      <c r="D44" s="132">
        <f t="shared" si="0"/>
        <v>0</v>
      </c>
      <c r="E44" s="140">
        <v>7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6">
        <f>Giocatori!C45</f>
        <v>5</v>
      </c>
      <c r="D45" s="106">
        <f t="shared" si="0"/>
        <v>0</v>
      </c>
      <c r="E45" s="140">
        <v>5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6">
        <f>Giocatori!C46</f>
        <v>5.5</v>
      </c>
      <c r="D46" s="106">
        <f t="shared" si="0"/>
        <v>0</v>
      </c>
      <c r="E46" s="140">
        <v>5.5</v>
      </c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6">
        <f>Giocatori!C47</f>
        <v>5.5</v>
      </c>
      <c r="D47" s="106">
        <f t="shared" si="0"/>
        <v>0</v>
      </c>
      <c r="E47" s="140">
        <v>5.5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6">
        <f>Giocatori!C48</f>
        <v>5.5</v>
      </c>
      <c r="D48" s="106">
        <f t="shared" si="0"/>
        <v>0</v>
      </c>
      <c r="E48" s="140">
        <v>5.5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6">
        <f>Giocatori!C49</f>
        <v>5</v>
      </c>
      <c r="D49" s="106">
        <f t="shared" si="0"/>
        <v>0</v>
      </c>
      <c r="E49" s="140">
        <v>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6">
        <f>Giocatori!C50</f>
        <v>4.5</v>
      </c>
      <c r="D50" s="106">
        <f t="shared" si="0"/>
        <v>0</v>
      </c>
      <c r="E50" s="137">
        <v>4.5</v>
      </c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6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6">
        <f>Giocatori!C52</f>
        <v>5</v>
      </c>
      <c r="D52" s="106">
        <f t="shared" si="0"/>
        <v>0</v>
      </c>
      <c r="E52" s="137">
        <v>5</v>
      </c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6">
        <f>Giocatori!C53</f>
        <v>0</v>
      </c>
      <c r="D53" s="106">
        <f t="shared" si="0"/>
        <v>0</v>
      </c>
      <c r="E53" s="140"/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6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6">
        <f>Giocatori!C55</f>
        <v>6</v>
      </c>
      <c r="D55" s="106">
        <f t="shared" si="0"/>
        <v>0</v>
      </c>
      <c r="E55" s="140">
        <v>6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6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6">
        <f>Giocatori!C57</f>
        <v>5.5</v>
      </c>
      <c r="D57" s="106">
        <f t="shared" si="0"/>
        <v>0</v>
      </c>
      <c r="E57" s="140">
        <v>5.5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32">
        <f>Giocatori!C58</f>
        <v>5.5</v>
      </c>
      <c r="D58" s="132">
        <f t="shared" si="0"/>
        <v>0</v>
      </c>
      <c r="E58" s="138">
        <v>5.5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6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6">
        <f>Giocatori!C60</f>
        <v>0</v>
      </c>
      <c r="D60" s="106">
        <f t="shared" si="0"/>
        <v>0</v>
      </c>
      <c r="E60" s="140"/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6">
        <f>Giocatori!C61</f>
        <v>6</v>
      </c>
      <c r="D61" s="106">
        <f t="shared" si="0"/>
        <v>0</v>
      </c>
      <c r="E61" s="140">
        <v>6</v>
      </c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6">
        <f>Giocatori!C62</f>
        <v>7</v>
      </c>
      <c r="D62" s="106">
        <f t="shared" si="0"/>
        <v>0</v>
      </c>
      <c r="E62" s="140">
        <v>7</v>
      </c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6">
        <f>Giocatori!C63</f>
        <v>5</v>
      </c>
      <c r="D63" s="106">
        <f t="shared" si="0"/>
        <v>0</v>
      </c>
      <c r="E63" s="137">
        <v>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6">
        <f>Giocatori!C64</f>
        <v>7.5</v>
      </c>
      <c r="D64" s="106">
        <f t="shared" si="0"/>
        <v>0</v>
      </c>
      <c r="E64" s="140">
        <v>7.5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6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32">
        <f>Giocatori!C67</f>
        <v>6</v>
      </c>
      <c r="D67" s="132">
        <f aca="true" t="shared" si="1" ref="D67:D130">F67</f>
        <v>0</v>
      </c>
      <c r="E67" s="140">
        <v>6</v>
      </c>
      <c r="F67" s="140"/>
    </row>
    <row r="68" spans="1:6" s="116" customFormat="1" ht="13.5">
      <c r="A68" s="106" t="str">
        <f>Giocatori!A68</f>
        <v>VERONA</v>
      </c>
      <c r="B68" s="106" t="str">
        <f>Giocatori!B68</f>
        <v>TERRACCIANO Filippo</v>
      </c>
      <c r="C68" s="106">
        <f>Giocatori!C68</f>
        <v>0</v>
      </c>
      <c r="D68" s="106">
        <f t="shared" si="1"/>
        <v>0</v>
      </c>
      <c r="E68" s="137"/>
      <c r="F68" s="137"/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6">
        <f>Giocatori!C69</f>
        <v>6.5</v>
      </c>
      <c r="D69" s="106">
        <f t="shared" si="1"/>
        <v>0</v>
      </c>
      <c r="E69" s="137">
        <v>6.5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6">
        <f>Giocatori!C70</f>
        <v>5.5</v>
      </c>
      <c r="D70" s="106">
        <f t="shared" si="1"/>
        <v>0</v>
      </c>
      <c r="E70" s="140">
        <v>5.5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6">
        <f>Giocatori!C71</f>
        <v>5.5</v>
      </c>
      <c r="D71" s="106">
        <f t="shared" si="1"/>
        <v>0</v>
      </c>
      <c r="E71" s="140">
        <v>5.5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6">
        <f>Giocatori!C72</f>
        <v>6.5</v>
      </c>
      <c r="D72" s="106">
        <f t="shared" si="1"/>
        <v>0</v>
      </c>
      <c r="E72" s="140">
        <v>6.5</v>
      </c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32">
        <f>Giocatori!C73</f>
        <v>6</v>
      </c>
      <c r="D73" s="132">
        <f t="shared" si="1"/>
        <v>0</v>
      </c>
      <c r="E73" s="137">
        <v>6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6">
        <f>Giocatori!C74</f>
        <v>6</v>
      </c>
      <c r="D74" s="106">
        <f t="shared" si="1"/>
        <v>0</v>
      </c>
      <c r="E74" s="137">
        <v>6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6">
        <f>Giocatori!C75</f>
        <v>6</v>
      </c>
      <c r="D75" s="106">
        <f t="shared" si="1"/>
        <v>0</v>
      </c>
      <c r="E75" s="140">
        <v>6</v>
      </c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7">
        <f>Giocatori!C76</f>
        <v>5</v>
      </c>
      <c r="D76" s="107">
        <f t="shared" si="1"/>
        <v>0</v>
      </c>
      <c r="E76" s="137">
        <v>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7">
        <f>Giocatori!C77</f>
        <v>6.5</v>
      </c>
      <c r="D77" s="107">
        <f t="shared" si="1"/>
        <v>0</v>
      </c>
      <c r="E77" s="140">
        <v>6.5</v>
      </c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7">
        <f>Giocatori!C78</f>
        <v>7</v>
      </c>
      <c r="D78" s="107">
        <f t="shared" si="1"/>
        <v>0</v>
      </c>
      <c r="E78" s="140">
        <v>7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7">
        <f>Giocatori!C79</f>
        <v>6</v>
      </c>
      <c r="D79" s="107">
        <f t="shared" si="1"/>
        <v>0</v>
      </c>
      <c r="E79" s="140">
        <v>6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7">
        <f>Giocatori!C80</f>
        <v>6.5</v>
      </c>
      <c r="D80" s="107">
        <f t="shared" si="1"/>
        <v>0</v>
      </c>
      <c r="E80" s="137">
        <v>6.5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7">
        <f>Giocatori!C81</f>
        <v>6.5</v>
      </c>
      <c r="D81" s="107">
        <f t="shared" si="1"/>
        <v>0</v>
      </c>
      <c r="E81" s="140">
        <v>6.5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7">
        <f>Giocatori!C82</f>
        <v>0</v>
      </c>
      <c r="D82" s="107">
        <f t="shared" si="1"/>
        <v>0</v>
      </c>
      <c r="E82" s="140"/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7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7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7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7">
        <f>Giocatori!C86</f>
        <v>6.5</v>
      </c>
      <c r="D86" s="107">
        <f t="shared" si="1"/>
        <v>0</v>
      </c>
      <c r="E86" s="140">
        <v>6.5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7">
        <f>Giocatori!C87</f>
        <v>5.5</v>
      </c>
      <c r="D87" s="107">
        <f t="shared" si="1"/>
        <v>0</v>
      </c>
      <c r="E87" s="140">
        <v>5.5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7">
        <f>Giocatori!C88</f>
        <v>18</v>
      </c>
      <c r="D88" s="107">
        <f t="shared" si="1"/>
        <v>2</v>
      </c>
      <c r="E88" s="140">
        <v>18</v>
      </c>
      <c r="F88" s="140">
        <v>2</v>
      </c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7">
        <f>Giocatori!C89</f>
        <v>12.5</v>
      </c>
      <c r="D89" s="107">
        <f t="shared" si="1"/>
        <v>1</v>
      </c>
      <c r="E89" s="138">
        <v>12.5</v>
      </c>
      <c r="F89" s="138">
        <v>1</v>
      </c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7">
        <f>Giocatori!C90</f>
        <v>6</v>
      </c>
      <c r="D90" s="107">
        <f t="shared" si="1"/>
        <v>0</v>
      </c>
      <c r="E90" s="140">
        <v>6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7">
        <f>Giocatori!C91</f>
        <v>6</v>
      </c>
      <c r="D91" s="107">
        <f t="shared" si="1"/>
        <v>0</v>
      </c>
      <c r="E91" s="140">
        <v>6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7">
        <f>Giocatori!C92</f>
        <v>6</v>
      </c>
      <c r="D92" s="107">
        <f t="shared" si="1"/>
        <v>0</v>
      </c>
      <c r="E92" s="140">
        <v>6</v>
      </c>
      <c r="F92" s="140"/>
    </row>
    <row r="93" spans="1:6" s="117" customFormat="1" ht="13.5">
      <c r="A93" s="107" t="str">
        <f>Giocatori!A93</f>
        <v>LECCE</v>
      </c>
      <c r="B93" s="107" t="str">
        <f>Giocatori!B93</f>
        <v>CORFITZEN Jeppe</v>
      </c>
      <c r="C93" s="107">
        <f>Giocatori!C93</f>
        <v>0</v>
      </c>
      <c r="D93" s="107">
        <f t="shared" si="1"/>
        <v>0</v>
      </c>
      <c r="E93" s="140"/>
      <c r="F93" s="140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7">
        <f>Giocatori!C94</f>
        <v>8</v>
      </c>
      <c r="D94" s="107">
        <f t="shared" si="1"/>
        <v>0</v>
      </c>
      <c r="E94" s="138">
        <v>8</v>
      </c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7">
        <f>Giocatori!C95</f>
        <v>12.5</v>
      </c>
      <c r="D95" s="107">
        <f t="shared" si="1"/>
        <v>1</v>
      </c>
      <c r="E95" s="140">
        <v>12.5</v>
      </c>
      <c r="F95" s="140">
        <v>1</v>
      </c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7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7">
        <f>Giocatori!C97</f>
        <v>5.5</v>
      </c>
      <c r="D97" s="107">
        <f t="shared" si="1"/>
        <v>0</v>
      </c>
      <c r="E97" s="140">
        <v>5.5</v>
      </c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7">
        <f>Giocatori!C98</f>
        <v>6</v>
      </c>
      <c r="D98" s="107">
        <f t="shared" si="1"/>
        <v>0</v>
      </c>
      <c r="E98" s="140">
        <v>6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7">
        <f>Giocatori!C99</f>
        <v>6</v>
      </c>
      <c r="D99" s="107">
        <f t="shared" si="1"/>
        <v>0</v>
      </c>
      <c r="E99" s="140">
        <v>6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7">
        <f>Giocatori!C100</f>
        <v>0</v>
      </c>
      <c r="D100" s="107">
        <f t="shared" si="1"/>
        <v>0</v>
      </c>
      <c r="E100" s="138"/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7">
        <f>Giocatori!C101</f>
        <v>6</v>
      </c>
      <c r="D101" s="107">
        <f t="shared" si="1"/>
        <v>0</v>
      </c>
      <c r="E101" s="140">
        <v>6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7">
        <f>Giocatori!C102</f>
        <v>5.5</v>
      </c>
      <c r="D102" s="107">
        <f t="shared" si="1"/>
        <v>0</v>
      </c>
      <c r="E102" s="140">
        <v>5.5</v>
      </c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7">
        <f>Giocatori!C103</f>
        <v>11</v>
      </c>
      <c r="D103" s="107">
        <f t="shared" si="1"/>
        <v>1</v>
      </c>
      <c r="E103" s="140">
        <v>11</v>
      </c>
      <c r="F103" s="140">
        <v>1</v>
      </c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7">
        <f>Giocatori!C104</f>
        <v>6.5</v>
      </c>
      <c r="D104" s="107">
        <f t="shared" si="1"/>
        <v>0</v>
      </c>
      <c r="E104" s="140">
        <v>6.5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7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7">
        <f>Giocatori!C106</f>
        <v>6.5</v>
      </c>
      <c r="D106" s="107">
        <f t="shared" si="1"/>
        <v>0</v>
      </c>
      <c r="E106" s="140">
        <v>6.5</v>
      </c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33">
        <f>Giocatori!C107</f>
        <v>11.5</v>
      </c>
      <c r="D107" s="133">
        <f t="shared" si="1"/>
        <v>1</v>
      </c>
      <c r="E107" s="138">
        <v>11.5</v>
      </c>
      <c r="F107" s="138">
        <v>1</v>
      </c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7">
        <f>Giocatori!C108</f>
        <v>6</v>
      </c>
      <c r="D108" s="107">
        <f t="shared" si="1"/>
        <v>0</v>
      </c>
      <c r="E108" s="138">
        <v>6</v>
      </c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7">
        <f>Giocatori!C109</f>
        <v>5.5</v>
      </c>
      <c r="D109" s="107">
        <f t="shared" si="1"/>
        <v>0</v>
      </c>
      <c r="E109" s="140">
        <v>5.5</v>
      </c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7">
        <f>Giocatori!C110</f>
        <v>7</v>
      </c>
      <c r="D110" s="107">
        <f t="shared" si="1"/>
        <v>0</v>
      </c>
      <c r="E110" s="140">
        <v>7</v>
      </c>
      <c r="F110" s="140"/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33">
        <f>Giocatori!C111</f>
        <v>6</v>
      </c>
      <c r="D111" s="133">
        <f t="shared" si="1"/>
        <v>0</v>
      </c>
      <c r="E111" s="140">
        <v>6</v>
      </c>
      <c r="F111" s="140"/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7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7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7">
        <f>Giocatori!C114</f>
        <v>6</v>
      </c>
      <c r="D114" s="107">
        <f t="shared" si="1"/>
        <v>0</v>
      </c>
      <c r="E114" s="140">
        <v>6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7">
        <f>Giocatori!C115</f>
        <v>5.5</v>
      </c>
      <c r="D115" s="107">
        <f t="shared" si="1"/>
        <v>0</v>
      </c>
      <c r="E115" s="140">
        <v>5.5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7">
        <f>Giocatori!C116</f>
        <v>6.5</v>
      </c>
      <c r="D116" s="107">
        <f t="shared" si="1"/>
        <v>0</v>
      </c>
      <c r="E116" s="138">
        <v>6.5</v>
      </c>
      <c r="F116" s="138"/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7">
        <f>Giocatori!C117</f>
        <v>6.5</v>
      </c>
      <c r="D117" s="107">
        <f t="shared" si="1"/>
        <v>0</v>
      </c>
      <c r="E117" s="140">
        <v>6.5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33">
        <f>Giocatori!C118</f>
        <v>17</v>
      </c>
      <c r="D118" s="133">
        <f t="shared" si="1"/>
        <v>2</v>
      </c>
      <c r="E118" s="138">
        <v>17</v>
      </c>
      <c r="F118" s="138">
        <v>2</v>
      </c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7">
        <f>Giocatori!C119</f>
        <v>4.5</v>
      </c>
      <c r="D119" s="107">
        <f t="shared" si="1"/>
        <v>0</v>
      </c>
      <c r="E119" s="140">
        <v>4.5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7">
        <f>Giocatori!C120</f>
        <v>6.5</v>
      </c>
      <c r="D120" s="107">
        <f t="shared" si="1"/>
        <v>0</v>
      </c>
      <c r="E120" s="140">
        <v>6.5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7">
        <f>Giocatori!C121</f>
        <v>5.5</v>
      </c>
      <c r="D121" s="107">
        <f t="shared" si="1"/>
        <v>0</v>
      </c>
      <c r="E121" s="140">
        <v>5.5</v>
      </c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7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7">
        <f>Giocatori!C123</f>
        <v>6.5</v>
      </c>
      <c r="D123" s="107">
        <f t="shared" si="1"/>
        <v>0</v>
      </c>
      <c r="E123" s="140">
        <v>6.5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33">
        <f>Giocatori!C124</f>
        <v>18</v>
      </c>
      <c r="D124" s="133">
        <f t="shared" si="1"/>
        <v>2</v>
      </c>
      <c r="E124" s="138">
        <v>18</v>
      </c>
      <c r="F124" s="138">
        <v>2</v>
      </c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7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7">
        <f>Giocatori!C126</f>
        <v>0</v>
      </c>
      <c r="D126" s="107">
        <f t="shared" si="1"/>
        <v>0</v>
      </c>
      <c r="E126" s="138"/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7">
        <f>Giocatori!C127</f>
        <v>5.5</v>
      </c>
      <c r="D127" s="107">
        <f t="shared" si="1"/>
        <v>0</v>
      </c>
      <c r="E127" s="140">
        <v>5.5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7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7">
        <f>Giocatori!C129</f>
        <v>11.5</v>
      </c>
      <c r="D129" s="107">
        <f t="shared" si="1"/>
        <v>1</v>
      </c>
      <c r="E129" s="140">
        <v>11.5</v>
      </c>
      <c r="F129" s="140">
        <v>1</v>
      </c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7">
        <f>Giocatori!C130</f>
        <v>5.5</v>
      </c>
      <c r="D130" s="107">
        <f t="shared" si="1"/>
        <v>0</v>
      </c>
      <c r="E130" s="138">
        <v>5.5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7">
        <f>Giocatori!C131</f>
        <v>0</v>
      </c>
      <c r="D131" s="107">
        <f aca="true" t="shared" si="2" ref="D131:D181">F131</f>
        <v>0</v>
      </c>
      <c r="E131" s="140"/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7">
        <f>Giocatori!C132</f>
        <v>8</v>
      </c>
      <c r="D132" s="107">
        <f t="shared" si="2"/>
        <v>0</v>
      </c>
      <c r="E132" s="138">
        <v>8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33">
        <f>Giocatori!C133</f>
        <v>5</v>
      </c>
      <c r="D133" s="133">
        <f t="shared" si="2"/>
        <v>0</v>
      </c>
      <c r="E133" s="140">
        <v>5</v>
      </c>
      <c r="F133" s="140"/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7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7">
        <f>Giocatori!C135</f>
        <v>6.5</v>
      </c>
      <c r="D135" s="107">
        <f t="shared" si="2"/>
        <v>0</v>
      </c>
      <c r="E135" s="138">
        <v>6.5</v>
      </c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33">
        <f>Giocatori!C136</f>
        <v>6.5</v>
      </c>
      <c r="D136" s="133">
        <f t="shared" si="2"/>
        <v>0</v>
      </c>
      <c r="E136" s="140">
        <v>6.5</v>
      </c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7">
        <f>Giocatori!C137</f>
        <v>6</v>
      </c>
      <c r="D137" s="107">
        <f t="shared" si="2"/>
        <v>0</v>
      </c>
      <c r="E137" s="138">
        <v>6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7">
        <f>Giocatori!C138</f>
        <v>0</v>
      </c>
      <c r="D138" s="107">
        <f t="shared" si="2"/>
        <v>0</v>
      </c>
      <c r="E138" s="140"/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7">
        <f>Giocatori!C139</f>
        <v>6.5</v>
      </c>
      <c r="D139" s="107">
        <f t="shared" si="2"/>
        <v>0</v>
      </c>
      <c r="E139" s="140">
        <v>6.5</v>
      </c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7">
        <f>Giocatori!C140</f>
        <v>5</v>
      </c>
      <c r="D140" s="107">
        <f t="shared" si="2"/>
        <v>0</v>
      </c>
      <c r="E140" s="140">
        <v>5</v>
      </c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33">
        <f>Giocatori!C141</f>
        <v>13</v>
      </c>
      <c r="D141" s="133">
        <f t="shared" si="2"/>
        <v>1</v>
      </c>
      <c r="E141" s="140">
        <v>13</v>
      </c>
      <c r="F141" s="140">
        <v>1</v>
      </c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7">
        <f>Giocatori!C142</f>
        <v>6</v>
      </c>
      <c r="D142" s="107">
        <f t="shared" si="2"/>
        <v>0</v>
      </c>
      <c r="E142" s="140">
        <v>6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7">
        <f>Giocatori!C143</f>
        <v>5</v>
      </c>
      <c r="D143" s="107">
        <f t="shared" si="2"/>
        <v>0</v>
      </c>
      <c r="E143" s="140">
        <v>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7">
        <f>Giocatori!C144</f>
        <v>6</v>
      </c>
      <c r="D144" s="107">
        <f t="shared" si="2"/>
        <v>0</v>
      </c>
      <c r="E144" s="140">
        <v>6</v>
      </c>
      <c r="F144" s="140"/>
    </row>
    <row r="145" spans="1:6" s="117" customFormat="1" ht="13.5">
      <c r="A145" s="133" t="str">
        <f>Giocatori!A145</f>
        <v>LAZIO</v>
      </c>
      <c r="B145" s="133" t="str">
        <f>Giocatori!B145</f>
        <v>ZACCAGNI Mattia C</v>
      </c>
      <c r="C145" s="133">
        <f>Giocatori!C145</f>
        <v>6</v>
      </c>
      <c r="D145" s="133">
        <f t="shared" si="2"/>
        <v>0</v>
      </c>
      <c r="E145" s="140">
        <v>6</v>
      </c>
      <c r="F145" s="140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7">
        <f>Giocatori!C146</f>
        <v>4</v>
      </c>
      <c r="D146" s="107">
        <f t="shared" si="2"/>
        <v>0</v>
      </c>
      <c r="E146" s="140">
        <v>4</v>
      </c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2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2">
        <f>Giocatori!C148</f>
        <v>10</v>
      </c>
      <c r="D148" s="102">
        <f t="shared" si="2"/>
        <v>1</v>
      </c>
      <c r="E148" s="140">
        <v>10</v>
      </c>
      <c r="F148" s="140">
        <v>1</v>
      </c>
    </row>
    <row r="149" spans="1:6" s="118" customFormat="1" ht="13.5">
      <c r="A149" s="102" t="str">
        <f>Giocatori!A149</f>
        <v>FROSINONE</v>
      </c>
      <c r="B149" s="102" t="str">
        <f>Giocatori!B149</f>
        <v>BAEZ Jaime</v>
      </c>
      <c r="C149" s="102">
        <f>Giocatori!C149</f>
        <v>0</v>
      </c>
      <c r="D149" s="102">
        <f t="shared" si="2"/>
        <v>0</v>
      </c>
      <c r="E149" s="140"/>
      <c r="F149" s="140"/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2">
        <f>Giocatori!C150</f>
        <v>6.5</v>
      </c>
      <c r="D150" s="102">
        <f t="shared" si="2"/>
        <v>0</v>
      </c>
      <c r="E150" s="140">
        <v>6.5</v>
      </c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2">
        <f>Giocatori!C151</f>
        <v>13.5</v>
      </c>
      <c r="D151" s="102">
        <f t="shared" si="2"/>
        <v>2</v>
      </c>
      <c r="E151" s="140">
        <v>13.5</v>
      </c>
      <c r="F151" s="140">
        <v>2</v>
      </c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2">
        <f>Giocatori!C152</f>
        <v>0</v>
      </c>
      <c r="D152" s="102">
        <f t="shared" si="2"/>
        <v>0</v>
      </c>
      <c r="E152" s="140"/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2">
        <f>Giocatori!C153</f>
        <v>5</v>
      </c>
      <c r="D153" s="102">
        <f t="shared" si="2"/>
        <v>0</v>
      </c>
      <c r="E153" s="140">
        <v>5</v>
      </c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2">
        <f>Giocatori!C154</f>
        <v>0</v>
      </c>
      <c r="D154" s="102">
        <f t="shared" si="2"/>
        <v>0</v>
      </c>
      <c r="E154" s="140"/>
      <c r="F154" s="140"/>
    </row>
    <row r="155" spans="1:6" s="118" customFormat="1" ht="13.5">
      <c r="A155" s="102" t="str">
        <f>Giocatori!A155</f>
        <v>MONZA</v>
      </c>
      <c r="B155" s="102" t="str">
        <f>Giocatori!B155</f>
        <v>CARBONI Valentín</v>
      </c>
      <c r="C155" s="102">
        <f>Giocatori!C155</f>
        <v>0</v>
      </c>
      <c r="D155" s="102">
        <f t="shared" si="2"/>
        <v>0</v>
      </c>
      <c r="E155" s="140"/>
      <c r="F155" s="140"/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2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2">
        <f>Giocatori!C157</f>
        <v>5</v>
      </c>
      <c r="D157" s="102">
        <f t="shared" si="2"/>
        <v>0</v>
      </c>
      <c r="E157" s="139">
        <v>5</v>
      </c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2">
        <f>Giocatori!C158</f>
        <v>6</v>
      </c>
      <c r="D158" s="102">
        <f t="shared" si="2"/>
        <v>0</v>
      </c>
      <c r="E158" s="140">
        <v>6</v>
      </c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2">
        <f>Giocatori!C159</f>
        <v>0</v>
      </c>
      <c r="D159" s="102">
        <f t="shared" si="2"/>
        <v>0</v>
      </c>
      <c r="E159" s="140"/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2">
        <f>Giocatori!C160</f>
        <v>11</v>
      </c>
      <c r="D160" s="102">
        <f t="shared" si="2"/>
        <v>1</v>
      </c>
      <c r="E160" s="140">
        <v>11</v>
      </c>
      <c r="F160" s="140">
        <v>1</v>
      </c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2">
        <f>Giocatori!C161</f>
        <v>0</v>
      </c>
      <c r="D161" s="102">
        <f t="shared" si="2"/>
        <v>0</v>
      </c>
      <c r="E161" s="140"/>
      <c r="F161" s="140"/>
    </row>
    <row r="162" spans="1:6" s="118" customFormat="1" ht="13.5">
      <c r="A162" s="102" t="str">
        <f>Giocatori!A162</f>
        <v>EMPOLI</v>
      </c>
      <c r="B162" s="102" t="str">
        <f>Giocatori!B162</f>
        <v>GYASI Emmanuel</v>
      </c>
      <c r="C162" s="102">
        <f>Giocatori!C162</f>
        <v>4.5</v>
      </c>
      <c r="D162" s="102">
        <f t="shared" si="2"/>
        <v>0</v>
      </c>
      <c r="E162" s="140">
        <v>4.5</v>
      </c>
      <c r="F162" s="140"/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2">
        <f>Giocatori!C163</f>
        <v>9.5</v>
      </c>
      <c r="D163" s="102">
        <f t="shared" si="2"/>
        <v>1</v>
      </c>
      <c r="E163" s="140">
        <v>9.5</v>
      </c>
      <c r="F163" s="140">
        <v>1</v>
      </c>
    </row>
    <row r="164" spans="1:6" s="118" customFormat="1" ht="13.5">
      <c r="A164" s="102" t="str">
        <f>Giocatori!A164</f>
        <v>FROSINONE</v>
      </c>
      <c r="B164" s="102" t="str">
        <f>Giocatori!B164</f>
        <v>KVERNADZE Giorgi</v>
      </c>
      <c r="C164" s="102">
        <f>Giocatori!C164</f>
        <v>5</v>
      </c>
      <c r="D164" s="102">
        <f t="shared" si="2"/>
        <v>0</v>
      </c>
      <c r="E164" s="140">
        <v>5</v>
      </c>
      <c r="F164" s="140"/>
    </row>
    <row r="165" spans="1:6" s="118" customFormat="1" ht="13.5">
      <c r="A165" s="102" t="str">
        <f>Giocatori!A165</f>
        <v>MILAN</v>
      </c>
      <c r="B165" s="102" t="str">
        <f>Giocatori!B165</f>
        <v>LEAO Rafael</v>
      </c>
      <c r="C165" s="102">
        <f>Giocatori!C165</f>
        <v>6</v>
      </c>
      <c r="D165" s="102">
        <f t="shared" si="2"/>
        <v>0</v>
      </c>
      <c r="E165" s="140">
        <v>6</v>
      </c>
      <c r="F165" s="140"/>
    </row>
    <row r="166" spans="1:6" s="118" customFormat="1" ht="13.5">
      <c r="A166" s="102" t="str">
        <f>Giocatori!A166</f>
        <v>ATALANTA</v>
      </c>
      <c r="B166" s="102" t="str">
        <f>Giocatori!B166</f>
        <v>LOOKMAN Ademola</v>
      </c>
      <c r="C166" s="102">
        <f>Giocatori!C166</f>
        <v>5.5</v>
      </c>
      <c r="D166" s="102">
        <f t="shared" si="2"/>
        <v>0</v>
      </c>
      <c r="E166" s="140">
        <v>5.5</v>
      </c>
      <c r="F166" s="140"/>
    </row>
    <row r="167" spans="1:6" s="118" customFormat="1" ht="13.5">
      <c r="A167" s="102" t="str">
        <f>Giocatori!A167</f>
        <v>MONZA</v>
      </c>
      <c r="B167" s="102" t="str">
        <f>Giocatori!B167</f>
        <v>MARIC Mirko</v>
      </c>
      <c r="C167" s="102">
        <f>Giocatori!C167</f>
        <v>5</v>
      </c>
      <c r="D167" s="102">
        <f t="shared" si="2"/>
        <v>0</v>
      </c>
      <c r="E167" s="140">
        <v>5</v>
      </c>
      <c r="F167" s="140"/>
    </row>
    <row r="168" spans="1:6" s="118" customFormat="1" ht="13.5">
      <c r="A168" s="102" t="str">
        <f>Giocatori!A168</f>
        <v>INTER</v>
      </c>
      <c r="B168" s="102" t="str">
        <f>Giocatori!B168</f>
        <v>MARTINEZ Lautaro</v>
      </c>
      <c r="C168" s="102">
        <f>Giocatori!C168</f>
        <v>13</v>
      </c>
      <c r="D168" s="102">
        <f t="shared" si="2"/>
        <v>2</v>
      </c>
      <c r="E168" s="140">
        <v>13</v>
      </c>
      <c r="F168" s="140">
        <v>2</v>
      </c>
    </row>
    <row r="169" spans="1:6" s="118" customFormat="1" ht="13.5">
      <c r="A169" s="102" t="str">
        <f>Giocatori!A169</f>
        <v>NAPOLI</v>
      </c>
      <c r="B169" s="102" t="str">
        <f>Giocatori!B169</f>
        <v>OSIMHEN Victor</v>
      </c>
      <c r="C169" s="102">
        <f>Giocatori!C169</f>
        <v>14</v>
      </c>
      <c r="D169" s="102">
        <f t="shared" si="2"/>
        <v>2</v>
      </c>
      <c r="E169" s="140">
        <v>14</v>
      </c>
      <c r="F169" s="140">
        <v>2</v>
      </c>
    </row>
    <row r="170" spans="1:6" s="118" customFormat="1" ht="13.5">
      <c r="A170" s="102" t="str">
        <f>Giocatori!A170</f>
        <v>CAGLIARI</v>
      </c>
      <c r="B170" s="102" t="str">
        <f>Giocatori!B170</f>
        <v>PAVOLETTI Leonardo</v>
      </c>
      <c r="C170" s="102">
        <f>Giocatori!C170</f>
        <v>5.5</v>
      </c>
      <c r="D170" s="102">
        <f t="shared" si="2"/>
        <v>0</v>
      </c>
      <c r="E170" s="140">
        <v>5.5</v>
      </c>
      <c r="F170" s="140"/>
    </row>
    <row r="171" spans="1:6" s="118" customFormat="1" ht="13.5">
      <c r="A171" s="102" t="str">
        <f>Giocatori!A171</f>
        <v>SASSUOLO</v>
      </c>
      <c r="B171" s="102" t="str">
        <f>Giocatori!B171</f>
        <v>PINAMONTI Andrea</v>
      </c>
      <c r="C171" s="102">
        <f>Giocatori!C171</f>
        <v>6</v>
      </c>
      <c r="D171" s="102">
        <f t="shared" si="2"/>
        <v>0</v>
      </c>
      <c r="E171" s="140">
        <v>6</v>
      </c>
      <c r="F171" s="140"/>
    </row>
    <row r="172" spans="1:6" s="118" customFormat="1" ht="13.5">
      <c r="A172" s="102" t="str">
        <f>Giocatori!A172</f>
        <v>NAPOLI</v>
      </c>
      <c r="B172" s="102" t="str">
        <f>Giocatori!B172</f>
        <v>POLITANO Matteo</v>
      </c>
      <c r="C172" s="102">
        <f>Giocatori!C172</f>
        <v>10</v>
      </c>
      <c r="D172" s="102">
        <f t="shared" si="2"/>
        <v>1</v>
      </c>
      <c r="E172" s="139">
        <v>10</v>
      </c>
      <c r="F172" s="139">
        <v>1</v>
      </c>
    </row>
    <row r="173" spans="1:6" s="118" customFormat="1" ht="13.5">
      <c r="A173" s="102" t="str">
        <f>Giocatori!A173</f>
        <v>GENOA</v>
      </c>
      <c r="B173" s="102" t="str">
        <f>Giocatori!B173</f>
        <v>RETEGUI Mateo</v>
      </c>
      <c r="C173" s="102">
        <f>Giocatori!C173</f>
        <v>5</v>
      </c>
      <c r="D173" s="102">
        <f t="shared" si="2"/>
        <v>0</v>
      </c>
      <c r="E173" s="140">
        <v>5</v>
      </c>
      <c r="F173" s="140"/>
    </row>
    <row r="174" spans="1:6" s="118" customFormat="1" ht="13.5">
      <c r="A174" s="102" t="str">
        <f>Giocatori!A174</f>
        <v>TORINO</v>
      </c>
      <c r="B174" s="102" t="str">
        <f>Giocatori!B174</f>
        <v>SANABRIA Antonio</v>
      </c>
      <c r="C174" s="102">
        <f>Giocatori!C174</f>
        <v>5.5</v>
      </c>
      <c r="D174" s="102">
        <f t="shared" si="2"/>
        <v>0</v>
      </c>
      <c r="E174" s="140">
        <v>5.5</v>
      </c>
      <c r="F174" s="140"/>
    </row>
    <row r="175" spans="1:6" s="118" customFormat="1" ht="13.5">
      <c r="A175" s="102" t="str">
        <f>Giocatori!A175</f>
        <v>ATALANTA</v>
      </c>
      <c r="B175" s="102" t="str">
        <f>Giocatori!B175</f>
        <v>SCAMACCA Gianluca</v>
      </c>
      <c r="C175" s="102">
        <f>Giocatori!C175</f>
        <v>6.5</v>
      </c>
      <c r="D175" s="102">
        <f t="shared" si="2"/>
        <v>0</v>
      </c>
      <c r="E175" s="140">
        <v>6.5</v>
      </c>
      <c r="F175" s="140"/>
    </row>
    <row r="176" spans="1:6" s="118" customFormat="1" ht="13.5">
      <c r="A176" s="102" t="str">
        <f>Giocatori!A176</f>
        <v>CAGLIARI</v>
      </c>
      <c r="B176" s="102" t="str">
        <f>Giocatori!B176</f>
        <v>SHOMURODOV Eldor</v>
      </c>
      <c r="C176" s="102">
        <f>Giocatori!C176</f>
        <v>5.5</v>
      </c>
      <c r="D176" s="102">
        <f t="shared" si="2"/>
        <v>0</v>
      </c>
      <c r="E176" s="140">
        <v>5.5</v>
      </c>
      <c r="F176" s="140"/>
    </row>
    <row r="177" spans="1:6" s="118" customFormat="1" ht="13.5">
      <c r="A177" s="102" t="str">
        <f>Giocatori!A177</f>
        <v>MILAN</v>
      </c>
      <c r="B177" s="102" t="str">
        <f>Giocatori!B177</f>
        <v>TRAORE Chaka</v>
      </c>
      <c r="C177" s="102">
        <f>Giocatori!C177</f>
        <v>0</v>
      </c>
      <c r="D177" s="102">
        <f t="shared" si="2"/>
        <v>0</v>
      </c>
      <c r="E177" s="140"/>
      <c r="F177" s="140"/>
    </row>
    <row r="178" spans="1:6" s="118" customFormat="1" ht="13.5">
      <c r="A178" s="102" t="str">
        <f>Giocatori!A178</f>
        <v>UDINESE</v>
      </c>
      <c r="B178" s="102" t="str">
        <f>Giocatori!B178</f>
        <v>VIVALDO Semedo</v>
      </c>
      <c r="C178" s="102">
        <f>Giocatori!C178</f>
        <v>0</v>
      </c>
      <c r="D178" s="102">
        <f t="shared" si="2"/>
        <v>0</v>
      </c>
      <c r="E178" s="140"/>
      <c r="F178" s="140"/>
    </row>
    <row r="179" spans="1:6" s="118" customFormat="1" ht="13.5">
      <c r="A179" s="102" t="str">
        <f>Giocatori!A179</f>
        <v>JUVENTUS</v>
      </c>
      <c r="B179" s="102" t="str">
        <f>Giocatori!B179</f>
        <v>VLAHOVIC Dusan</v>
      </c>
      <c r="C179" s="102">
        <f>Giocatori!C179</f>
        <v>11</v>
      </c>
      <c r="D179" s="102">
        <f t="shared" si="2"/>
        <v>1</v>
      </c>
      <c r="E179" s="140">
        <v>11</v>
      </c>
      <c r="F179" s="140">
        <v>1</v>
      </c>
    </row>
    <row r="180" spans="1:6" s="118" customFormat="1" ht="13.5">
      <c r="A180" s="102" t="str">
        <f>Giocatori!A180</f>
        <v>LAZIO</v>
      </c>
      <c r="B180" s="102" t="str">
        <f>Giocatori!B180</f>
        <v>ZACCAGNI Mattia</v>
      </c>
      <c r="C180" s="102">
        <f>Giocatori!C180</f>
        <v>6</v>
      </c>
      <c r="D180" s="102">
        <f t="shared" si="2"/>
        <v>0</v>
      </c>
      <c r="E180" s="139">
        <v>6</v>
      </c>
      <c r="F180" s="139"/>
    </row>
    <row r="181" spans="1:6" s="118" customFormat="1" ht="13.5">
      <c r="A181" s="102" t="str">
        <f>Giocatori!A181</f>
        <v>BOLOGNA</v>
      </c>
      <c r="B181" s="102" t="str">
        <f>Giocatori!B181</f>
        <v>ZIRKZEE Joshua</v>
      </c>
      <c r="C181" s="102">
        <f>Giocatori!C181</f>
        <v>5</v>
      </c>
      <c r="D181" s="102">
        <f t="shared" si="2"/>
        <v>0</v>
      </c>
      <c r="E181" s="140">
        <v>5</v>
      </c>
      <c r="F181" s="140"/>
    </row>
    <row r="182" spans="1:6" s="136" customFormat="1" ht="13.5">
      <c r="A182" s="134" t="str">
        <f>Giocatori!A182</f>
        <v>*</v>
      </c>
      <c r="B182" s="134" t="str">
        <f>Giocatori!B182</f>
        <v>*</v>
      </c>
      <c r="C182" s="135"/>
      <c r="D182" s="135"/>
      <c r="E182"/>
      <c r="F182"/>
    </row>
  </sheetData>
  <sheetProtection/>
  <autoFilter ref="A1:F182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7" t="s">
        <v>37</v>
      </c>
      <c r="B1" s="147"/>
      <c r="C1" s="147"/>
      <c r="D1" s="147"/>
      <c r="E1" s="147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7" t="s">
        <v>18</v>
      </c>
      <c r="B4" s="147"/>
      <c r="C4" s="147"/>
      <c r="D4" s="147"/>
      <c r="E4" s="147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8" t="s">
        <v>19</v>
      </c>
      <c r="B6" s="148"/>
      <c r="C6" s="83" t="s">
        <v>18</v>
      </c>
      <c r="D6" s="83" t="s">
        <v>20</v>
      </c>
      <c r="E6" s="83" t="s">
        <v>18</v>
      </c>
      <c r="F6" s="84"/>
      <c r="G6" s="79" t="s">
        <v>293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294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122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119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103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110.5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131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118.5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140.5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113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120.5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107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128.5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109.5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95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130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133.5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233</v>
      </c>
    </row>
    <row r="9" spans="1:3" ht="13.5">
      <c r="A9" s="106" t="s">
        <v>1</v>
      </c>
      <c r="B9" s="6" t="s">
        <v>88</v>
      </c>
      <c r="C9" s="6" t="s">
        <v>143</v>
      </c>
    </row>
    <row r="10" spans="1:3" ht="13.5">
      <c r="A10" s="106" t="s">
        <v>1</v>
      </c>
      <c r="B10" s="6" t="s">
        <v>87</v>
      </c>
      <c r="C10" s="6" t="s">
        <v>265</v>
      </c>
    </row>
    <row r="11" spans="1:3" ht="13.5">
      <c r="A11" s="106" t="s">
        <v>1</v>
      </c>
      <c r="B11" s="6" t="s">
        <v>96</v>
      </c>
      <c r="C11" s="6" t="s">
        <v>138</v>
      </c>
    </row>
    <row r="12" spans="1:3" ht="13.5">
      <c r="A12" s="106" t="s">
        <v>1</v>
      </c>
      <c r="B12" s="6" t="s">
        <v>159</v>
      </c>
      <c r="C12" s="6" t="s">
        <v>286</v>
      </c>
    </row>
    <row r="13" spans="1:3" ht="13.5">
      <c r="A13" s="106" t="s">
        <v>1</v>
      </c>
      <c r="B13" s="6" t="s">
        <v>101</v>
      </c>
      <c r="C13" s="6" t="s">
        <v>251</v>
      </c>
    </row>
    <row r="14" spans="1:3" ht="13.5">
      <c r="A14" s="106" t="s">
        <v>1</v>
      </c>
      <c r="B14" s="6" t="s">
        <v>82</v>
      </c>
      <c r="C14" s="6" t="s">
        <v>160</v>
      </c>
    </row>
    <row r="15" spans="1:3" ht="13.5">
      <c r="A15" s="106" t="s">
        <v>1</v>
      </c>
      <c r="B15" s="6" t="s">
        <v>122</v>
      </c>
      <c r="C15" s="6" t="s">
        <v>264</v>
      </c>
    </row>
    <row r="16" spans="1:3" ht="13.5">
      <c r="A16" s="106" t="s">
        <v>1</v>
      </c>
      <c r="B16" s="6" t="s">
        <v>103</v>
      </c>
      <c r="C16" s="6" t="s">
        <v>137</v>
      </c>
    </row>
    <row r="17" spans="1:3" ht="13.5">
      <c r="A17" s="106" t="s">
        <v>1</v>
      </c>
      <c r="B17" s="6" t="s">
        <v>103</v>
      </c>
      <c r="C17" s="6" t="s">
        <v>154</v>
      </c>
    </row>
    <row r="18" spans="1:3" ht="13.5">
      <c r="A18" s="106" t="s">
        <v>1</v>
      </c>
      <c r="B18" s="6" t="s">
        <v>93</v>
      </c>
      <c r="C18" s="6" t="s">
        <v>267</v>
      </c>
    </row>
    <row r="19" spans="1:3" ht="13.5">
      <c r="A19" s="106" t="s">
        <v>1</v>
      </c>
      <c r="B19" s="6" t="s">
        <v>91</v>
      </c>
      <c r="C19" s="6" t="s">
        <v>273</v>
      </c>
    </row>
    <row r="20" spans="1:3" ht="13.5">
      <c r="A20" s="106" t="s">
        <v>1</v>
      </c>
      <c r="B20" s="6" t="s">
        <v>92</v>
      </c>
      <c r="C20" s="6" t="s">
        <v>215</v>
      </c>
    </row>
    <row r="21" spans="1:3" ht="13.5">
      <c r="A21" s="106" t="s">
        <v>1</v>
      </c>
      <c r="B21" s="6" t="s">
        <v>82</v>
      </c>
      <c r="C21" s="6" t="s">
        <v>261</v>
      </c>
    </row>
    <row r="22" spans="1:3" ht="13.5">
      <c r="A22" s="106" t="s">
        <v>1</v>
      </c>
      <c r="B22" s="6" t="s">
        <v>87</v>
      </c>
      <c r="C22" s="6" t="s">
        <v>118</v>
      </c>
    </row>
    <row r="23" spans="1:3" ht="13.5">
      <c r="A23" s="106" t="s">
        <v>1</v>
      </c>
      <c r="B23" s="6" t="s">
        <v>88</v>
      </c>
      <c r="C23" s="6" t="s">
        <v>196</v>
      </c>
    </row>
    <row r="24" spans="1:3" ht="13.5">
      <c r="A24" s="106" t="s">
        <v>1</v>
      </c>
      <c r="B24" s="6" t="s">
        <v>130</v>
      </c>
      <c r="C24" s="6" t="s">
        <v>173</v>
      </c>
    </row>
    <row r="25" spans="1:3" ht="13.5">
      <c r="A25" s="106" t="s">
        <v>1</v>
      </c>
      <c r="B25" s="6" t="s">
        <v>87</v>
      </c>
      <c r="C25" s="6" t="s">
        <v>119</v>
      </c>
    </row>
    <row r="26" spans="1:3" ht="13.5">
      <c r="A26" s="106" t="s">
        <v>1</v>
      </c>
      <c r="B26" s="6" t="s">
        <v>162</v>
      </c>
      <c r="C26" s="6" t="s">
        <v>117</v>
      </c>
    </row>
    <row r="27" spans="1:3" ht="13.5">
      <c r="A27" s="106" t="s">
        <v>1</v>
      </c>
      <c r="B27" s="6" t="s">
        <v>159</v>
      </c>
      <c r="C27" s="6" t="s">
        <v>225</v>
      </c>
    </row>
    <row r="28" spans="1:3" ht="13.5">
      <c r="A28" s="106" t="s">
        <v>1</v>
      </c>
      <c r="B28" s="6" t="s">
        <v>91</v>
      </c>
      <c r="C28" s="6" t="s">
        <v>139</v>
      </c>
    </row>
    <row r="29" spans="1:3" ht="13.5">
      <c r="A29" s="106" t="s">
        <v>1</v>
      </c>
      <c r="B29" s="6" t="s">
        <v>87</v>
      </c>
      <c r="C29" s="6" t="s">
        <v>243</v>
      </c>
    </row>
    <row r="30" spans="1:3" ht="13.5">
      <c r="A30" s="106" t="s">
        <v>1</v>
      </c>
      <c r="B30" s="6" t="s">
        <v>122</v>
      </c>
      <c r="C30" s="6" t="s">
        <v>175</v>
      </c>
    </row>
    <row r="31" spans="1:3" ht="13.5">
      <c r="A31" s="106" t="s">
        <v>1</v>
      </c>
      <c r="B31" s="6" t="s">
        <v>159</v>
      </c>
      <c r="C31" s="6" t="s">
        <v>244</v>
      </c>
    </row>
    <row r="32" spans="1:3" ht="13.5">
      <c r="A32" s="106" t="s">
        <v>1</v>
      </c>
      <c r="B32" s="6" t="s">
        <v>162</v>
      </c>
      <c r="C32" s="6" t="s">
        <v>219</v>
      </c>
    </row>
    <row r="33" spans="1:3" ht="13.5">
      <c r="A33" s="106" t="s">
        <v>1</v>
      </c>
      <c r="B33" s="6" t="s">
        <v>93</v>
      </c>
      <c r="C33" s="6" t="s">
        <v>226</v>
      </c>
    </row>
    <row r="34" spans="1:3" ht="13.5">
      <c r="A34" s="106" t="s">
        <v>1</v>
      </c>
      <c r="B34" s="6" t="s">
        <v>97</v>
      </c>
      <c r="C34" s="6" t="s">
        <v>232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268</v>
      </c>
    </row>
    <row r="37" spans="1:3" ht="13.5">
      <c r="A37" s="106" t="s">
        <v>1</v>
      </c>
      <c r="B37" s="6" t="s">
        <v>122</v>
      </c>
      <c r="C37" s="6" t="s">
        <v>172</v>
      </c>
    </row>
    <row r="38" spans="1:3" ht="13.5">
      <c r="A38" s="106" t="s">
        <v>1</v>
      </c>
      <c r="B38" s="6" t="s">
        <v>92</v>
      </c>
      <c r="C38" s="6" t="s">
        <v>157</v>
      </c>
    </row>
    <row r="39" spans="1:3" ht="13.5">
      <c r="A39" s="106" t="s">
        <v>1</v>
      </c>
      <c r="B39" s="6" t="s">
        <v>94</v>
      </c>
      <c r="C39" s="6" t="s">
        <v>156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290</v>
      </c>
    </row>
    <row r="42" spans="1:3" ht="13.5">
      <c r="A42" s="106" t="s">
        <v>1</v>
      </c>
      <c r="B42" s="6" t="s">
        <v>93</v>
      </c>
      <c r="C42" s="6" t="s">
        <v>278</v>
      </c>
    </row>
    <row r="43" spans="1:3" ht="13.5">
      <c r="A43" s="106" t="s">
        <v>1</v>
      </c>
      <c r="B43" s="6" t="s">
        <v>101</v>
      </c>
      <c r="C43" s="6" t="s">
        <v>250</v>
      </c>
    </row>
    <row r="44" spans="1:3" ht="13.5">
      <c r="A44" s="106" t="s">
        <v>1</v>
      </c>
      <c r="B44" s="6" t="s">
        <v>101</v>
      </c>
      <c r="C44" s="6" t="s">
        <v>276</v>
      </c>
    </row>
    <row r="45" spans="1:3" ht="13.5">
      <c r="A45" s="106" t="s">
        <v>1</v>
      </c>
      <c r="B45" s="6" t="s">
        <v>89</v>
      </c>
      <c r="C45" s="6" t="s">
        <v>207</v>
      </c>
    </row>
    <row r="46" spans="1:3" ht="13.5">
      <c r="A46" s="106" t="s">
        <v>1</v>
      </c>
      <c r="B46" s="6" t="s">
        <v>130</v>
      </c>
      <c r="C46" s="6" t="s">
        <v>142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266</v>
      </c>
    </row>
    <row r="49" spans="1:3" ht="13.5">
      <c r="A49" s="106" t="s">
        <v>1</v>
      </c>
      <c r="B49" s="6" t="s">
        <v>169</v>
      </c>
      <c r="C49" s="6" t="s">
        <v>194</v>
      </c>
    </row>
    <row r="50" spans="1:3" ht="13.5">
      <c r="A50" s="106" t="s">
        <v>1</v>
      </c>
      <c r="B50" s="6" t="s">
        <v>162</v>
      </c>
      <c r="C50" s="6" t="s">
        <v>213</v>
      </c>
    </row>
    <row r="51" spans="1:3" ht="13.5">
      <c r="A51" s="106" t="s">
        <v>1</v>
      </c>
      <c r="B51" s="6" t="s">
        <v>162</v>
      </c>
      <c r="C51" s="6" t="s">
        <v>161</v>
      </c>
    </row>
    <row r="52" spans="1:3" ht="13.5">
      <c r="A52" s="106" t="s">
        <v>1</v>
      </c>
      <c r="B52" s="6" t="s">
        <v>169</v>
      </c>
      <c r="C52" s="6" t="s">
        <v>201</v>
      </c>
    </row>
    <row r="53" spans="1:3" ht="13.5">
      <c r="A53" s="106" t="s">
        <v>1</v>
      </c>
      <c r="B53" s="6" t="s">
        <v>90</v>
      </c>
      <c r="C53" s="6" t="s">
        <v>235</v>
      </c>
    </row>
    <row r="54" spans="1:3" ht="13.5">
      <c r="A54" s="106" t="s">
        <v>1</v>
      </c>
      <c r="B54" s="6" t="s">
        <v>103</v>
      </c>
      <c r="C54" s="6" t="s">
        <v>174</v>
      </c>
    </row>
    <row r="55" spans="1:3" ht="13.5">
      <c r="A55" s="106" t="s">
        <v>1</v>
      </c>
      <c r="B55" s="6" t="s">
        <v>159</v>
      </c>
      <c r="C55" s="6" t="s">
        <v>158</v>
      </c>
    </row>
    <row r="56" spans="1:3" ht="13.5">
      <c r="A56" s="106" t="s">
        <v>1</v>
      </c>
      <c r="B56" s="6" t="s">
        <v>101</v>
      </c>
      <c r="C56" s="6" t="s">
        <v>282</v>
      </c>
    </row>
    <row r="57" spans="1:3" ht="13.5">
      <c r="A57" s="106" t="s">
        <v>1</v>
      </c>
      <c r="B57" s="6" t="s">
        <v>169</v>
      </c>
      <c r="C57" s="6" t="s">
        <v>279</v>
      </c>
    </row>
    <row r="58" spans="1:3" ht="13.5">
      <c r="A58" s="106" t="s">
        <v>1</v>
      </c>
      <c r="B58" s="6" t="s">
        <v>130</v>
      </c>
      <c r="C58" s="6" t="s">
        <v>280</v>
      </c>
    </row>
    <row r="59" spans="1:3" ht="13.5">
      <c r="A59" s="106" t="s">
        <v>1</v>
      </c>
      <c r="B59" s="6" t="s">
        <v>97</v>
      </c>
      <c r="C59" s="6" t="s">
        <v>239</v>
      </c>
    </row>
    <row r="60" spans="1:3" ht="13.5">
      <c r="A60" s="106" t="s">
        <v>1</v>
      </c>
      <c r="B60" s="6" t="s">
        <v>94</v>
      </c>
      <c r="C60" s="6" t="s">
        <v>129</v>
      </c>
    </row>
    <row r="61" spans="1:3" ht="13.5">
      <c r="A61" s="106" t="s">
        <v>1</v>
      </c>
      <c r="B61" s="6" t="s">
        <v>88</v>
      </c>
      <c r="C61" s="6" t="s">
        <v>220</v>
      </c>
    </row>
    <row r="62" spans="1:3" ht="13.5">
      <c r="A62" s="106" t="s">
        <v>1</v>
      </c>
      <c r="B62" s="6" t="s">
        <v>95</v>
      </c>
      <c r="C62" s="6" t="s">
        <v>260</v>
      </c>
    </row>
    <row r="63" spans="1:3" ht="13.5">
      <c r="A63" s="106" t="s">
        <v>1</v>
      </c>
      <c r="B63" s="6" t="s">
        <v>169</v>
      </c>
      <c r="C63" s="6" t="s">
        <v>202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120</v>
      </c>
    </row>
    <row r="66" spans="1:3" ht="13.5">
      <c r="A66" s="106" t="s">
        <v>1</v>
      </c>
      <c r="B66" s="6" t="s">
        <v>122</v>
      </c>
      <c r="C66" s="6" t="s">
        <v>185</v>
      </c>
    </row>
    <row r="67" spans="1:3" ht="13.5">
      <c r="A67" s="106" t="s">
        <v>1</v>
      </c>
      <c r="B67" s="6" t="s">
        <v>122</v>
      </c>
      <c r="C67" s="6" t="s">
        <v>136</v>
      </c>
    </row>
    <row r="68" spans="1:3" ht="13.5">
      <c r="A68" s="106" t="s">
        <v>1</v>
      </c>
      <c r="B68" s="6" t="s">
        <v>87</v>
      </c>
      <c r="C68" s="6" t="s">
        <v>272</v>
      </c>
    </row>
    <row r="69" spans="1:3" ht="13.5">
      <c r="A69" s="106" t="s">
        <v>1</v>
      </c>
      <c r="B69" s="6" t="s">
        <v>82</v>
      </c>
      <c r="C69" s="6" t="s">
        <v>155</v>
      </c>
    </row>
    <row r="70" spans="1:3" ht="13.5">
      <c r="A70" s="106" t="s">
        <v>1</v>
      </c>
      <c r="B70" s="6" t="s">
        <v>98</v>
      </c>
      <c r="C70" s="6" t="s">
        <v>214</v>
      </c>
    </row>
    <row r="71" spans="1:3" ht="13.5">
      <c r="A71" s="106" t="s">
        <v>1</v>
      </c>
      <c r="B71" s="6" t="s">
        <v>98</v>
      </c>
      <c r="C71" s="6" t="s">
        <v>195</v>
      </c>
    </row>
    <row r="72" spans="1:3" ht="13.5">
      <c r="A72" s="106" t="s">
        <v>1</v>
      </c>
      <c r="B72" s="6" t="s">
        <v>98</v>
      </c>
      <c r="C72" s="6" t="s">
        <v>221</v>
      </c>
    </row>
    <row r="73" spans="1:3" ht="13.5">
      <c r="A73" s="106" t="s">
        <v>1</v>
      </c>
      <c r="B73" s="6" t="s">
        <v>103</v>
      </c>
      <c r="C73" s="6" t="s">
        <v>236</v>
      </c>
    </row>
    <row r="74" spans="1:3" ht="13.5">
      <c r="A74" s="106" t="s">
        <v>1</v>
      </c>
      <c r="B74" s="6" t="s">
        <v>159</v>
      </c>
      <c r="C74" s="6" t="s">
        <v>229</v>
      </c>
    </row>
    <row r="75" spans="1:3" ht="13.5">
      <c r="A75" s="106" t="s">
        <v>1</v>
      </c>
      <c r="B75" s="6" t="s">
        <v>93</v>
      </c>
      <c r="C75" s="6" t="s">
        <v>192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231</v>
      </c>
    </row>
    <row r="78" spans="1:3" ht="13.5">
      <c r="A78" s="107" t="s">
        <v>2</v>
      </c>
      <c r="B78" s="8" t="s">
        <v>95</v>
      </c>
      <c r="C78" s="8" t="s">
        <v>284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121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169</v>
      </c>
      <c r="C82" s="8" t="s">
        <v>222</v>
      </c>
    </row>
    <row r="83" spans="1:3" ht="13.5">
      <c r="A83" s="107" t="s">
        <v>2</v>
      </c>
      <c r="B83" s="8" t="s">
        <v>122</v>
      </c>
      <c r="C83" s="8" t="s">
        <v>181</v>
      </c>
    </row>
    <row r="84" spans="1:3" ht="13.5">
      <c r="A84" s="107" t="s">
        <v>2</v>
      </c>
      <c r="B84" s="8" t="s">
        <v>96</v>
      </c>
      <c r="C84" s="8" t="s">
        <v>257</v>
      </c>
    </row>
    <row r="85" spans="1:3" ht="13.5">
      <c r="A85" s="107" t="s">
        <v>2</v>
      </c>
      <c r="B85" s="8" t="s">
        <v>169</v>
      </c>
      <c r="C85" s="8" t="s">
        <v>252</v>
      </c>
    </row>
    <row r="86" spans="1:3" ht="13.5">
      <c r="A86" s="107" t="s">
        <v>2</v>
      </c>
      <c r="B86" s="8" t="s">
        <v>91</v>
      </c>
      <c r="C86" s="8" t="s">
        <v>163</v>
      </c>
    </row>
    <row r="87" spans="1:3" ht="13.5">
      <c r="A87" s="107" t="s">
        <v>2</v>
      </c>
      <c r="B87" s="8" t="s">
        <v>97</v>
      </c>
      <c r="C87" s="8" t="s">
        <v>190</v>
      </c>
    </row>
    <row r="88" spans="1:3" ht="13.5">
      <c r="A88" s="107" t="s">
        <v>2</v>
      </c>
      <c r="B88" s="8" t="s">
        <v>94</v>
      </c>
      <c r="C88" s="8" t="s">
        <v>144</v>
      </c>
    </row>
    <row r="89" spans="1:3" ht="13.5">
      <c r="A89" s="107" t="s">
        <v>2</v>
      </c>
      <c r="B89" s="8" t="s">
        <v>92</v>
      </c>
      <c r="C89" s="8" t="s">
        <v>178</v>
      </c>
    </row>
    <row r="90" spans="1:3" ht="13.5">
      <c r="A90" s="107" t="s">
        <v>2</v>
      </c>
      <c r="B90" s="8" t="s">
        <v>82</v>
      </c>
      <c r="C90" s="8" t="s">
        <v>176</v>
      </c>
    </row>
    <row r="91" spans="1:3" ht="13.5">
      <c r="A91" s="107" t="s">
        <v>2</v>
      </c>
      <c r="B91" s="8" t="s">
        <v>130</v>
      </c>
      <c r="C91" s="8" t="s">
        <v>241</v>
      </c>
    </row>
    <row r="92" spans="1:3" ht="13.5">
      <c r="A92" s="107" t="s">
        <v>2</v>
      </c>
      <c r="B92" s="8" t="s">
        <v>130</v>
      </c>
      <c r="C92" s="8" t="s">
        <v>199</v>
      </c>
    </row>
    <row r="93" spans="1:3" ht="13.5">
      <c r="A93" s="107" t="s">
        <v>2</v>
      </c>
      <c r="B93" s="8" t="s">
        <v>122</v>
      </c>
      <c r="C93" s="8" t="s">
        <v>238</v>
      </c>
    </row>
    <row r="94" spans="1:3" ht="13.5">
      <c r="A94" s="107" t="s">
        <v>2</v>
      </c>
      <c r="B94" s="8" t="s">
        <v>94</v>
      </c>
      <c r="C94" s="8" t="s">
        <v>123</v>
      </c>
    </row>
    <row r="95" spans="1:3" ht="13.5">
      <c r="A95" s="107" t="s">
        <v>2</v>
      </c>
      <c r="B95" s="8" t="s">
        <v>101</v>
      </c>
      <c r="C95" s="8" t="s">
        <v>134</v>
      </c>
    </row>
    <row r="96" spans="1:3" ht="13.5">
      <c r="A96" s="107" t="s">
        <v>2</v>
      </c>
      <c r="B96" s="8" t="s">
        <v>93</v>
      </c>
      <c r="C96" s="8" t="s">
        <v>289</v>
      </c>
    </row>
    <row r="97" spans="1:3" ht="13.5">
      <c r="A97" s="107" t="s">
        <v>2</v>
      </c>
      <c r="B97" s="8" t="s">
        <v>88</v>
      </c>
      <c r="C97" s="8" t="s">
        <v>270</v>
      </c>
    </row>
    <row r="98" spans="1:3" ht="13.5">
      <c r="A98" s="107" t="s">
        <v>2</v>
      </c>
      <c r="B98" s="8" t="s">
        <v>88</v>
      </c>
      <c r="C98" s="8" t="s">
        <v>132</v>
      </c>
    </row>
    <row r="99" spans="1:3" ht="13.5">
      <c r="A99" s="107" t="s">
        <v>2</v>
      </c>
      <c r="B99" s="8" t="s">
        <v>87</v>
      </c>
      <c r="C99" s="8" t="s">
        <v>188</v>
      </c>
    </row>
    <row r="100" spans="1:3" ht="13.5">
      <c r="A100" s="107" t="s">
        <v>2</v>
      </c>
      <c r="B100" s="8" t="s">
        <v>91</v>
      </c>
      <c r="C100" s="8" t="s">
        <v>145</v>
      </c>
    </row>
    <row r="101" spans="1:3" ht="13.5">
      <c r="A101" s="107" t="s">
        <v>2</v>
      </c>
      <c r="B101" s="8" t="s">
        <v>130</v>
      </c>
      <c r="C101" s="8" t="s">
        <v>223</v>
      </c>
    </row>
    <row r="102" spans="1:3" ht="13.5">
      <c r="A102" s="107" t="s">
        <v>2</v>
      </c>
      <c r="B102" s="8" t="s">
        <v>122</v>
      </c>
      <c r="C102" s="8" t="s">
        <v>262</v>
      </c>
    </row>
    <row r="103" spans="1:3" ht="13.5">
      <c r="A103" s="107" t="s">
        <v>2</v>
      </c>
      <c r="B103" s="8" t="s">
        <v>169</v>
      </c>
      <c r="C103" s="8" t="s">
        <v>210</v>
      </c>
    </row>
    <row r="104" spans="1:3" ht="13.5">
      <c r="A104" s="107" t="s">
        <v>2</v>
      </c>
      <c r="B104" s="8" t="s">
        <v>87</v>
      </c>
      <c r="C104" s="8" t="s">
        <v>164</v>
      </c>
    </row>
    <row r="105" spans="1:3" ht="13.5">
      <c r="A105" s="107" t="s">
        <v>2</v>
      </c>
      <c r="B105" s="8" t="s">
        <v>94</v>
      </c>
      <c r="C105" s="8" t="s">
        <v>187</v>
      </c>
    </row>
    <row r="106" spans="1:3" ht="13.5">
      <c r="A106" s="107" t="s">
        <v>2</v>
      </c>
      <c r="B106" s="8" t="s">
        <v>92</v>
      </c>
      <c r="C106" s="8" t="s">
        <v>165</v>
      </c>
    </row>
    <row r="107" spans="1:3" ht="13.5">
      <c r="A107" s="107" t="s">
        <v>2</v>
      </c>
      <c r="B107" s="8" t="s">
        <v>96</v>
      </c>
      <c r="C107" s="8" t="s">
        <v>146</v>
      </c>
    </row>
    <row r="108" spans="1:3" ht="13.5">
      <c r="A108" s="107" t="s">
        <v>2</v>
      </c>
      <c r="B108" s="8" t="s">
        <v>159</v>
      </c>
      <c r="C108" s="8" t="s">
        <v>240</v>
      </c>
    </row>
    <row r="109" spans="1:3" ht="13.5">
      <c r="A109" s="107" t="s">
        <v>2</v>
      </c>
      <c r="B109" s="8" t="s">
        <v>96</v>
      </c>
      <c r="C109" s="8" t="s">
        <v>253</v>
      </c>
    </row>
    <row r="110" spans="1:3" ht="13.5">
      <c r="A110" s="107" t="s">
        <v>2</v>
      </c>
      <c r="B110" s="8" t="s">
        <v>101</v>
      </c>
      <c r="C110" s="8" t="s">
        <v>124</v>
      </c>
    </row>
    <row r="111" spans="1:3" ht="13.5">
      <c r="A111" s="107" t="s">
        <v>2</v>
      </c>
      <c r="B111" s="8" t="s">
        <v>82</v>
      </c>
      <c r="C111" s="8" t="s">
        <v>256</v>
      </c>
    </row>
    <row r="112" spans="1:3" ht="13.5">
      <c r="A112" s="107" t="s">
        <v>2</v>
      </c>
      <c r="B112" s="8" t="s">
        <v>159</v>
      </c>
      <c r="C112" s="8" t="s">
        <v>166</v>
      </c>
    </row>
    <row r="113" spans="1:3" ht="13.5">
      <c r="A113" s="107" t="s">
        <v>2</v>
      </c>
      <c r="B113" s="8" t="s">
        <v>98</v>
      </c>
      <c r="C113" s="8" t="s">
        <v>234</v>
      </c>
    </row>
    <row r="114" spans="1:3" ht="13.5">
      <c r="A114" s="107" t="s">
        <v>2</v>
      </c>
      <c r="B114" s="8" t="s">
        <v>82</v>
      </c>
      <c r="C114" s="8" t="s">
        <v>197</v>
      </c>
    </row>
    <row r="115" spans="1:3" ht="13.5">
      <c r="A115" s="107" t="s">
        <v>2</v>
      </c>
      <c r="B115" s="8" t="s">
        <v>93</v>
      </c>
      <c r="C115" s="8" t="s">
        <v>255</v>
      </c>
    </row>
    <row r="116" spans="1:3" ht="13.5">
      <c r="A116" s="107" t="s">
        <v>2</v>
      </c>
      <c r="B116" s="8" t="s">
        <v>96</v>
      </c>
      <c r="C116" s="8" t="s">
        <v>208</v>
      </c>
    </row>
    <row r="117" spans="1:3" ht="13.5">
      <c r="A117" s="107" t="s">
        <v>2</v>
      </c>
      <c r="B117" s="8" t="s">
        <v>159</v>
      </c>
      <c r="C117" s="8" t="s">
        <v>242</v>
      </c>
    </row>
    <row r="118" spans="1:3" ht="13.5">
      <c r="A118" s="107" t="s">
        <v>2</v>
      </c>
      <c r="B118" s="8" t="s">
        <v>91</v>
      </c>
      <c r="C118" s="8" t="s">
        <v>182</v>
      </c>
    </row>
    <row r="119" spans="1:3" ht="13.5">
      <c r="A119" s="107" t="s">
        <v>2</v>
      </c>
      <c r="B119" s="8" t="s">
        <v>169</v>
      </c>
      <c r="C119" s="8" t="s">
        <v>283</v>
      </c>
    </row>
    <row r="120" spans="1:3" ht="13.5">
      <c r="A120" s="107" t="s">
        <v>2</v>
      </c>
      <c r="B120" s="8" t="s">
        <v>91</v>
      </c>
      <c r="C120" s="8" t="s">
        <v>291</v>
      </c>
    </row>
    <row r="121" spans="1:3" ht="13.5">
      <c r="A121" s="107" t="s">
        <v>2</v>
      </c>
      <c r="B121" s="8" t="s">
        <v>88</v>
      </c>
      <c r="C121" s="8" t="s">
        <v>292</v>
      </c>
    </row>
    <row r="122" spans="1:3" ht="13.5">
      <c r="A122" s="107" t="s">
        <v>2</v>
      </c>
      <c r="B122" s="8" t="s">
        <v>101</v>
      </c>
      <c r="C122" s="8" t="s">
        <v>237</v>
      </c>
    </row>
    <row r="123" spans="1:3" ht="13.5">
      <c r="A123" s="107" t="s">
        <v>2</v>
      </c>
      <c r="B123" s="8" t="s">
        <v>159</v>
      </c>
      <c r="C123" s="8" t="s">
        <v>287</v>
      </c>
    </row>
    <row r="124" spans="1:3" ht="13.5">
      <c r="A124" s="107" t="s">
        <v>2</v>
      </c>
      <c r="B124" s="8" t="s">
        <v>90</v>
      </c>
      <c r="C124" s="8" t="s">
        <v>148</v>
      </c>
    </row>
    <row r="125" spans="1:3" ht="13.5">
      <c r="A125" s="107" t="s">
        <v>2</v>
      </c>
      <c r="B125" s="8" t="s">
        <v>89</v>
      </c>
      <c r="C125" s="8" t="s">
        <v>245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130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203</v>
      </c>
    </row>
    <row r="129" spans="1:3" ht="13.5">
      <c r="A129" s="107" t="s">
        <v>2</v>
      </c>
      <c r="B129" s="8" t="s">
        <v>92</v>
      </c>
      <c r="C129" s="8" t="s">
        <v>186</v>
      </c>
    </row>
    <row r="130" spans="1:3" ht="13.5">
      <c r="A130" s="107" t="s">
        <v>2</v>
      </c>
      <c r="B130" s="8" t="s">
        <v>122</v>
      </c>
      <c r="C130" s="8" t="s">
        <v>204</v>
      </c>
    </row>
    <row r="131" spans="1:3" ht="13.5">
      <c r="A131" s="107" t="s">
        <v>2</v>
      </c>
      <c r="B131" s="8" t="s">
        <v>97</v>
      </c>
      <c r="C131" s="8" t="s">
        <v>140</v>
      </c>
    </row>
    <row r="132" spans="1:3" ht="13.5">
      <c r="A132" s="107" t="s">
        <v>2</v>
      </c>
      <c r="B132" s="8" t="s">
        <v>82</v>
      </c>
      <c r="C132" s="8" t="s">
        <v>177</v>
      </c>
    </row>
    <row r="133" spans="1:3" ht="13.5">
      <c r="A133" s="107" t="s">
        <v>2</v>
      </c>
      <c r="B133" s="8" t="s">
        <v>162</v>
      </c>
      <c r="C133" s="8" t="s">
        <v>224</v>
      </c>
    </row>
    <row r="134" spans="1:3" ht="13.5">
      <c r="A134" s="107" t="s">
        <v>2</v>
      </c>
      <c r="B134" s="8" t="s">
        <v>89</v>
      </c>
      <c r="C134" s="8" t="s">
        <v>209</v>
      </c>
    </row>
    <row r="135" spans="1:3" ht="13.5">
      <c r="A135" s="107" t="s">
        <v>2</v>
      </c>
      <c r="B135" s="8" t="s">
        <v>87</v>
      </c>
      <c r="C135" s="8" t="s">
        <v>269</v>
      </c>
    </row>
    <row r="136" spans="1:3" ht="13.5">
      <c r="A136" s="107" t="s">
        <v>2</v>
      </c>
      <c r="B136" s="8" t="s">
        <v>101</v>
      </c>
      <c r="C136" s="8" t="s">
        <v>259</v>
      </c>
    </row>
    <row r="137" spans="1:3" ht="13.5">
      <c r="A137" s="107" t="s">
        <v>2</v>
      </c>
      <c r="B137" s="8" t="s">
        <v>122</v>
      </c>
      <c r="C137" s="8" t="s">
        <v>131</v>
      </c>
    </row>
    <row r="138" spans="1:3" ht="13.5">
      <c r="A138" s="107" t="s">
        <v>2</v>
      </c>
      <c r="B138" s="8" t="s">
        <v>162</v>
      </c>
      <c r="C138" s="8" t="s">
        <v>288</v>
      </c>
    </row>
    <row r="139" spans="1:3" ht="13.5">
      <c r="A139" s="107" t="s">
        <v>2</v>
      </c>
      <c r="B139" s="8" t="s">
        <v>159</v>
      </c>
      <c r="C139" s="8" t="s">
        <v>179</v>
      </c>
    </row>
    <row r="140" spans="1:3" ht="13.5">
      <c r="A140" s="107" t="s">
        <v>2</v>
      </c>
      <c r="B140" s="8" t="s">
        <v>162</v>
      </c>
      <c r="C140" s="8" t="s">
        <v>189</v>
      </c>
    </row>
    <row r="141" spans="1:3" ht="13.5">
      <c r="A141" s="107" t="s">
        <v>2</v>
      </c>
      <c r="B141" s="8" t="s">
        <v>92</v>
      </c>
      <c r="C141" s="8" t="s">
        <v>147</v>
      </c>
    </row>
    <row r="142" spans="1:3" ht="13.5">
      <c r="A142" s="107" t="s">
        <v>2</v>
      </c>
      <c r="B142" s="8" t="s">
        <v>103</v>
      </c>
      <c r="C142" s="8" t="s">
        <v>227</v>
      </c>
    </row>
    <row r="143" spans="1:3" ht="13.5">
      <c r="A143" s="107" t="s">
        <v>2</v>
      </c>
      <c r="B143" s="8" t="s">
        <v>93</v>
      </c>
      <c r="C143" s="8" t="s">
        <v>135</v>
      </c>
    </row>
    <row r="144" spans="1:3" ht="13.5">
      <c r="A144" s="107" t="s">
        <v>2</v>
      </c>
      <c r="B144" s="8" t="s">
        <v>92</v>
      </c>
      <c r="C144" s="8" t="s">
        <v>198</v>
      </c>
    </row>
    <row r="145" spans="1:3" ht="13.5">
      <c r="A145" s="107" t="s">
        <v>2</v>
      </c>
      <c r="B145" s="8" t="s">
        <v>96</v>
      </c>
      <c r="C145" s="8" t="s">
        <v>274</v>
      </c>
    </row>
    <row r="146" spans="1:3" ht="13.5">
      <c r="A146" s="107" t="s">
        <v>2</v>
      </c>
      <c r="B146" s="8" t="s">
        <v>93</v>
      </c>
      <c r="C146" s="8" t="s">
        <v>180</v>
      </c>
    </row>
    <row r="147" spans="1:3" ht="13.5">
      <c r="A147" s="102" t="s">
        <v>3</v>
      </c>
      <c r="B147" s="9" t="s">
        <v>93</v>
      </c>
      <c r="C147" s="9" t="s">
        <v>171</v>
      </c>
    </row>
    <row r="148" spans="1:3" ht="13.5">
      <c r="A148" s="102" t="s">
        <v>3</v>
      </c>
      <c r="B148" s="9" t="s">
        <v>122</v>
      </c>
      <c r="C148" s="9" t="s">
        <v>170</v>
      </c>
    </row>
    <row r="149" spans="1:3" ht="13.5">
      <c r="A149" s="102" t="s">
        <v>3</v>
      </c>
      <c r="B149" s="9" t="s">
        <v>169</v>
      </c>
      <c r="C149" s="9" t="s">
        <v>285</v>
      </c>
    </row>
    <row r="150" spans="1:3" ht="13.5">
      <c r="A150" s="102" t="s">
        <v>3</v>
      </c>
      <c r="B150" s="9" t="s">
        <v>122</v>
      </c>
      <c r="C150" s="9" t="s">
        <v>281</v>
      </c>
    </row>
    <row r="151" spans="1:3" ht="13.5">
      <c r="A151" s="102" t="s">
        <v>3</v>
      </c>
      <c r="B151" s="9" t="s">
        <v>89</v>
      </c>
      <c r="C151" s="9" t="s">
        <v>211</v>
      </c>
    </row>
    <row r="152" spans="1:3" ht="13.5">
      <c r="A152" s="102" t="s">
        <v>3</v>
      </c>
      <c r="B152" s="9" t="s">
        <v>95</v>
      </c>
      <c r="C152" s="9" t="s">
        <v>271</v>
      </c>
    </row>
    <row r="153" spans="1:3" ht="13.5">
      <c r="A153" s="102" t="s">
        <v>3</v>
      </c>
      <c r="B153" s="9" t="s">
        <v>169</v>
      </c>
      <c r="C153" s="9" t="s">
        <v>205</v>
      </c>
    </row>
    <row r="154" spans="1:3" ht="13.5">
      <c r="A154" s="102" t="s">
        <v>3</v>
      </c>
      <c r="B154" s="9" t="s">
        <v>88</v>
      </c>
      <c r="C154" s="9" t="s">
        <v>184</v>
      </c>
    </row>
    <row r="155" spans="1:3" ht="13.5">
      <c r="A155" s="102" t="s">
        <v>3</v>
      </c>
      <c r="B155" s="9" t="s">
        <v>130</v>
      </c>
      <c r="C155" s="9" t="s">
        <v>200</v>
      </c>
    </row>
    <row r="156" spans="1:3" ht="13.5">
      <c r="A156" s="102" t="s">
        <v>3</v>
      </c>
      <c r="B156" s="9" t="s">
        <v>91</v>
      </c>
      <c r="C156" s="9" t="s">
        <v>217</v>
      </c>
    </row>
    <row r="157" spans="1:3" ht="13.5">
      <c r="A157" s="102" t="s">
        <v>3</v>
      </c>
      <c r="B157" s="9" t="s">
        <v>169</v>
      </c>
      <c r="C157" s="9" t="s">
        <v>168</v>
      </c>
    </row>
    <row r="158" spans="1:3" ht="13.5">
      <c r="A158" s="102" t="s">
        <v>3</v>
      </c>
      <c r="B158" s="9" t="s">
        <v>94</v>
      </c>
      <c r="C158" s="9" t="s">
        <v>167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258</v>
      </c>
    </row>
    <row r="161" spans="1:3" ht="13.5">
      <c r="A161" s="102" t="s">
        <v>3</v>
      </c>
      <c r="B161" s="9" t="s">
        <v>96</v>
      </c>
      <c r="C161" s="9" t="s">
        <v>212</v>
      </c>
    </row>
    <row r="162" spans="1:3" ht="13.5">
      <c r="A162" s="102" t="s">
        <v>3</v>
      </c>
      <c r="B162" s="9" t="s">
        <v>97</v>
      </c>
      <c r="C162" s="9" t="s">
        <v>228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169</v>
      </c>
      <c r="C164" s="9" t="s">
        <v>254</v>
      </c>
    </row>
    <row r="165" spans="1:3" ht="13.5">
      <c r="A165" s="102" t="s">
        <v>3</v>
      </c>
      <c r="B165" s="9" t="s">
        <v>82</v>
      </c>
      <c r="C165" s="9" t="s">
        <v>141</v>
      </c>
    </row>
    <row r="166" spans="1:3" ht="13.5">
      <c r="A166" s="102" t="s">
        <v>3</v>
      </c>
      <c r="B166" s="9" t="s">
        <v>101</v>
      </c>
      <c r="C166" s="9" t="s">
        <v>216</v>
      </c>
    </row>
    <row r="167" spans="1:3" ht="13.5">
      <c r="A167" s="102" t="s">
        <v>3</v>
      </c>
      <c r="B167" s="9" t="s">
        <v>130</v>
      </c>
      <c r="C167" s="9" t="s">
        <v>218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159</v>
      </c>
      <c r="C170" s="9" t="s">
        <v>275</v>
      </c>
    </row>
    <row r="171" spans="1:3" ht="13.5">
      <c r="A171" s="102" t="s">
        <v>3</v>
      </c>
      <c r="B171" s="9" t="s">
        <v>98</v>
      </c>
      <c r="C171" s="9" t="s">
        <v>133</v>
      </c>
    </row>
    <row r="172" spans="1:3" ht="13.5">
      <c r="A172" s="102" t="s">
        <v>3</v>
      </c>
      <c r="B172" s="9" t="s">
        <v>90</v>
      </c>
      <c r="C172" s="9" t="s">
        <v>263</v>
      </c>
    </row>
    <row r="173" spans="1:3" ht="13.5">
      <c r="A173" s="102" t="s">
        <v>3</v>
      </c>
      <c r="B173" s="9" t="s">
        <v>162</v>
      </c>
      <c r="C173" s="9" t="s">
        <v>183</v>
      </c>
    </row>
    <row r="174" spans="1:3" ht="13.5">
      <c r="A174" s="102" t="s">
        <v>3</v>
      </c>
      <c r="B174" s="9" t="s">
        <v>103</v>
      </c>
      <c r="C174" s="9" t="s">
        <v>230</v>
      </c>
    </row>
    <row r="175" spans="1:3" ht="13.5">
      <c r="A175" s="102" t="s">
        <v>3</v>
      </c>
      <c r="B175" s="9" t="s">
        <v>101</v>
      </c>
      <c r="C175" s="9" t="s">
        <v>206</v>
      </c>
    </row>
    <row r="176" spans="1:3" ht="13.5">
      <c r="A176" s="102" t="s">
        <v>3</v>
      </c>
      <c r="B176" s="9" t="s">
        <v>159</v>
      </c>
      <c r="C176" s="9" t="s">
        <v>277</v>
      </c>
    </row>
    <row r="177" spans="1:3" ht="13.5">
      <c r="A177" s="102" t="s">
        <v>3</v>
      </c>
      <c r="B177" s="9" t="s">
        <v>82</v>
      </c>
      <c r="C177" s="9" t="s">
        <v>246</v>
      </c>
    </row>
    <row r="178" spans="1:3" ht="13.5">
      <c r="A178" s="102" t="s">
        <v>3</v>
      </c>
      <c r="B178" s="9" t="s">
        <v>93</v>
      </c>
      <c r="C178" s="9" t="s">
        <v>191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193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149</v>
      </c>
    </row>
    <row r="2" s="129" customFormat="1" ht="26.25" customHeight="1">
      <c r="A2" s="128" t="s">
        <v>150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151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2023-08-23T15:44:53Z</dcterms:modified>
  <cp:category/>
  <cp:version/>
  <cp:contentType/>
  <cp:contentStatus/>
</cp:coreProperties>
</file>