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'conteggi'!$A$1:$F$185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<sst xmlns="http://schemas.openxmlformats.org/spreadsheetml/2006/main" count="3994" uniqueCount="308">
  <si>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</si>
  <si>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</si>
  <si>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</si>
  <si>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</si>
  <si>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</si>
  <si>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</si>
  <si>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</si>
  <si>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</si>
  <si>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</si>
  <si>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</si>
  <si>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</si>
  <si>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</si>
  <si>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</si>
  <si>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</si>
  <si>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</si>
  <si>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</si>
  <si>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</si>
  <si>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</si>
  <si>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</si>
  <si>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</si>
  <si>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</si>
  <si>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</si>
  <si>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</si>
  <si>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</si>
  <si>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</si>
  <si>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</si>
  <si>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</si>
  <si>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</si>
  <si>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</si>
  <si>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</si>
  <si>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</si>
  <si>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</si>
  <si>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</si>
  <si>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</si>
  <si>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</si>
  <si>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</si>
  <si>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</si>
  <si>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</si>
  <si>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</si>
  <si>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</si>
  <si>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</si>
  <si>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</si>
  <si>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</si>
  <si>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</si>
  <si>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</si>
  <si>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</si>
  <si>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</si>
  <si>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</si>
  <si>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</si>
  <si>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</si>
  <si>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</si>
  <si>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</si>
  <si>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</si>
  <si>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</si>
  <si>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</si>
  <si>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</si>
  <si>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</si>
  <si>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</si>
  <si>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</si>
  <si>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</si>
  <si>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</si>
  <si>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</si>
  <si>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</si>
  <si>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</si>
  <si>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</si>
  <si>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</si>
  <si>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</si>
  <si>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</si>
  <si>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</si>
  <si>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</si>
  <si>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</si>
  <si>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</si>
  <si>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</si>
  <si>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</si>
  <si>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</si>
  <si>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</si>
  <si>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</si>
  <si>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</si>
  <si>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</si>
  <si>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</si>
  <si>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</si>
  <si>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</si>
  <si>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</si>
  <si>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</si>
  <si>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</si>
  <si>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</si>
  <si>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</si>
  <si>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</si>
  <si>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</si>
  <si>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</si>
  <si>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</si>
  <si>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</si>
  <si>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</si>
  <si>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</si>
  <si>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</si>
  <si>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</si>
  <si>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</si>
  <si>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</si>
  <si>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</si>
  <si>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</si>
  <si>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</si>
  <si>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</si>
  <si>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</si>
  <si>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</si>
  <si>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</si>
  <si>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</si>
  <si>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</si>
  <si>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</si>
  <si>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</si>
  <si>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</si>
  <si>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</si>
  <si>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</si>
  <si>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</si>
  <si>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</si>
  <si>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</si>
  <si>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</si>
  <si>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</si>
  <si>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</si>
  <si>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</si>
  <si>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</si>
  <si>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</si>
  <si>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</si>
  <si>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</si>
  <si>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</si>
  <si>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T</t>
  </si>
  <si>
    <t/>
  </si>
  <si>
    <t>R</t>
  </si>
  <si>
    <t>R2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</si>
  <si>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</si>
  <si>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</si>
  <si>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</si>
  <si>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</si>
  <si>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</si>
  <si>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</si>
  <si>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</si>
  <si>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</si>
  <si>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</si>
  <si>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</si>
  <si>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</si>
  <si>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</si>
  <si>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</si>
  <si>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</si>
  <si>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</si>
  <si>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</si>
  <si>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</si>
  <si>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</si>
  <si>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</si>
  <si>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</si>
  <si>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</si>
  <si>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</si>
  <si>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</si>
  <si>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</si>
  <si>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</si>
  <si>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</si>
  <si>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</si>
  <si>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</si>
  <si>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</si>
  <si>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</si>
  <si>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</si>
  <si>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</si>
  <si>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</si>
  <si>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</si>
  <si>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</si>
  <si>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</si>
  <si>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</si>
  <si>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</si>
  <si>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</si>
  <si>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</si>
  <si>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</si>
  <si>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</si>
  <si>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</si>
  <si>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</si>
  <si>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</si>
  <si>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</si>
  <si>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</si>
  <si>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</si>
  <si>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</si>
  <si>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</si>
  <si>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</si>
  <si>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</si>
  <si>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</si>
  <si>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</si>
  <si>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</si>
  <si>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</si>
  <si>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</si>
  <si>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</si>
  <si>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</si>
  <si>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</si>
  <si>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</si>
  <si>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</si>
  <si>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</si>
  <si>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</si>
  <si>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</si>
  <si>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</si>
  <si>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</si>
  <si>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</si>
  <si>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</si>
  <si>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</si>
  <si>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</si>
  <si>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</si>
  <si>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</si>
  <si>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</si>
  <si>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</si>
  <si>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</si>
  <si>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</si>
  <si>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</si>
  <si>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</si>
  <si>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</si>
  <si>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</si>
  <si>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</si>
  <si>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</si>
  <si>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</si>
  <si>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</si>
  <si>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</si>
  <si>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</si>
  <si>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</si>
  <si>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</si>
  <si>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</si>
  <si>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</si>
  <si>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</si>
  <si>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</si>
  <si>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</si>
  <si>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</si>
  <si>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</si>
  <si>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</si>
  <si>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</si>
  <si>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</si>
  <si>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</si>
  <si>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</si>
  <si>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</si>
  <si>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</si>
  <si>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</si>
  <si>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</si>
  <si>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</si>
  <si>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</si>
  <si>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</si>
  <si>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</si>
  <si>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</si>
  <si>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</si>
  <si>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</si>
  <si>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</si>
  <si>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</si>
  <si>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</si>
  <si>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</si>
  <si>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</si>
  <si>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</si>
  <si>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</si>
  <si>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</si>
  <si>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</si>
  <si>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</si>
  <si>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</si>
  <si>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</si>
  <si>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</si>
  <si>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</si>
  <si>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</si>
  <si>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</si>
  <si>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</si>
  <si>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</si>
  <si>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</si>
  <si>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</si>
  <si>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</si>
  <si>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</si>
  <si>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</si>
  <si>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</si>
  <si>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</si>
  <si>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</si>
  <si>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</si>
  <si>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</si>
  <si>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</si>
  <si>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</si>
  <si>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</si>
  <si>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</si>
  <si>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</si>
  <si>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</si>
  <si>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</si>
  <si>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</si>
  <si>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</si>
  <si>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</si>
  <si>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</si>
  <si>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</si>
  <si>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</si>
  <si>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</si>
  <si>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</si>
  <si>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</si>
  <si>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</si>
  <si>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</si>
  <si>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</si>
  <si>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</si>
  <si>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</si>
  <si>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</si>
  <si>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</si>
  <si>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</si>
  <si>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x fantaclub attaccante</t>
  </si>
  <si>
    <t>x fantaclub centrocampista</t>
  </si>
  <si>
    <t>THAUVIN Florian</t>
  </si>
  <si>
    <t>cambio gratuito con Correa venduto</t>
  </si>
  <si>
    <t>centrocampista x fantaclub</t>
  </si>
  <si>
    <t>cambio gratuito</t>
  </si>
  <si>
    <t xml:space="preserve">IKWUEMESI Chukwubuikem </t>
  </si>
  <si>
    <t>attaccante x fantaclub</t>
  </si>
  <si>
    <t>SECK Demba</t>
  </si>
  <si>
    <t>centrocampista per fantaclub</t>
  </si>
  <si>
    <t>quina</t>
  </si>
  <si>
    <t>venduto</t>
  </si>
  <si>
    <t>stratosferica</t>
  </si>
  <si>
    <t>atletico viva' &amp; ibra mi vibra &amp; harley davidson</t>
  </si>
  <si>
    <t>7a GIORNATA</t>
  </si>
  <si>
    <t>dom 1 ottobre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</si>
</sst>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8"/>
      <name val="Monac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1"/>
      <name val="Monac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41">
        <v>9.5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41">
        <v>9.5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41">
        <v>4.5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41">
        <v>8.5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41">
        <v>9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41">
        <v>9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231</v>
      </c>
      <c r="C8" s="141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142</v>
      </c>
      <c r="C9" s="141"/>
      <c r="D9" s="7">
        <v>465</v>
      </c>
      <c r="E9" s="7">
        <v>512</v>
      </c>
    </row>
    <row r="10" spans="1:4" ht="13.5">
      <c r="A10" s="6" t="s">
        <v>87</v>
      </c>
      <c r="B10" s="6" t="s">
        <v>263</v>
      </c>
      <c r="C10" s="141"/>
      <c r="D10" s="7">
        <v>581</v>
      </c>
    </row>
    <row r="11" spans="1:9" ht="13.5">
      <c r="A11" s="6" t="s">
        <v>96</v>
      </c>
      <c r="B11" s="6" t="s">
        <v>137</v>
      </c>
      <c r="C11" s="141">
        <v>5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157</v>
      </c>
      <c r="B12" s="6" t="s">
        <v>284</v>
      </c>
      <c r="C12" s="141">
        <v>6</v>
      </c>
      <c r="D12" s="7">
        <v>724</v>
      </c>
    </row>
    <row r="13" spans="1:7" ht="13.5">
      <c r="A13" s="6" t="s">
        <v>101</v>
      </c>
      <c r="B13" s="6" t="s">
        <v>249</v>
      </c>
      <c r="C13" s="141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158</v>
      </c>
      <c r="C14" s="141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262</v>
      </c>
      <c r="C15" s="141">
        <v>5</v>
      </c>
      <c r="D15" s="7">
        <v>579</v>
      </c>
    </row>
    <row r="16" spans="1:5" ht="13.5">
      <c r="A16" s="6" t="s">
        <v>103</v>
      </c>
      <c r="B16" s="6" t="s">
        <v>136</v>
      </c>
      <c r="C16" s="141"/>
      <c r="D16" s="7">
        <v>344</v>
      </c>
      <c r="E16" s="7">
        <v>536</v>
      </c>
    </row>
    <row r="17" spans="1:15" ht="13.5">
      <c r="A17" s="6" t="s">
        <v>103</v>
      </c>
      <c r="B17" s="6" t="s">
        <v>152</v>
      </c>
      <c r="C17" s="141"/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265</v>
      </c>
      <c r="C18" s="141">
        <v>6</v>
      </c>
      <c r="D18" s="7">
        <v>583</v>
      </c>
      <c r="E18" s="7">
        <v>700</v>
      </c>
    </row>
    <row r="19" spans="1:4" ht="13.5">
      <c r="A19" s="6" t="s">
        <v>91</v>
      </c>
      <c r="B19" s="6" t="s">
        <v>271</v>
      </c>
      <c r="C19" s="141">
        <v>4.5</v>
      </c>
      <c r="D19" s="7">
        <v>610</v>
      </c>
    </row>
    <row r="20" spans="1:8" ht="13.5">
      <c r="A20" s="6" t="s">
        <v>92</v>
      </c>
      <c r="B20" s="6" t="s">
        <v>213</v>
      </c>
      <c r="C20" s="141">
        <v>6.5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259</v>
      </c>
      <c r="C21" s="141"/>
      <c r="D21" s="7">
        <v>562</v>
      </c>
    </row>
    <row r="22" spans="1:7" ht="13.5">
      <c r="A22" s="6" t="s">
        <v>87</v>
      </c>
      <c r="B22" s="6" t="s">
        <v>117</v>
      </c>
      <c r="C22" s="141">
        <v>6</v>
      </c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194</v>
      </c>
      <c r="C23" s="141">
        <v>5.5</v>
      </c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129</v>
      </c>
      <c r="B24" s="6" t="s">
        <v>171</v>
      </c>
      <c r="C24" s="141">
        <v>6</v>
      </c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41">
        <v>6.5</v>
      </c>
      <c r="D25" s="7">
        <v>747</v>
      </c>
    </row>
    <row r="26" spans="1:4" ht="13.5">
      <c r="A26" s="6" t="s">
        <v>160</v>
      </c>
      <c r="B26" s="6" t="s">
        <v>116</v>
      </c>
      <c r="C26" s="141">
        <v>6</v>
      </c>
      <c r="D26" s="7">
        <v>175</v>
      </c>
    </row>
    <row r="27" spans="1:5" ht="13.5">
      <c r="A27" s="6" t="s">
        <v>157</v>
      </c>
      <c r="B27" s="6" t="s">
        <v>223</v>
      </c>
      <c r="C27" s="141"/>
      <c r="D27" s="7">
        <v>244</v>
      </c>
      <c r="E27" s="7">
        <v>727</v>
      </c>
    </row>
    <row r="28" spans="1:5" ht="13.5">
      <c r="A28" s="6" t="s">
        <v>91</v>
      </c>
      <c r="B28" s="6" t="s">
        <v>138</v>
      </c>
      <c r="C28" s="141"/>
      <c r="D28" s="7">
        <v>149</v>
      </c>
      <c r="E28" s="7">
        <v>388</v>
      </c>
    </row>
    <row r="29" spans="1:4" ht="13.5">
      <c r="A29" s="6" t="s">
        <v>87</v>
      </c>
      <c r="B29" s="6" t="s">
        <v>241</v>
      </c>
      <c r="C29" s="141"/>
      <c r="D29" s="7">
        <v>413</v>
      </c>
    </row>
    <row r="30" spans="1:23" ht="13.5">
      <c r="A30" s="6" t="s">
        <v>121</v>
      </c>
      <c r="B30" s="6" t="s">
        <v>173</v>
      </c>
      <c r="C30" s="141">
        <v>5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157</v>
      </c>
      <c r="B31" s="6" t="s">
        <v>242</v>
      </c>
      <c r="C31" s="141">
        <v>3</v>
      </c>
      <c r="D31" s="7">
        <v>414</v>
      </c>
      <c r="E31" s="7">
        <v>655</v>
      </c>
    </row>
    <row r="32" spans="1:4" ht="13.5">
      <c r="A32" s="6" t="s">
        <v>160</v>
      </c>
      <c r="B32" s="6" t="s">
        <v>217</v>
      </c>
      <c r="C32" s="141">
        <v>6</v>
      </c>
      <c r="D32" s="7">
        <v>221</v>
      </c>
    </row>
    <row r="33" spans="1:4" ht="13.5">
      <c r="A33" s="6" t="s">
        <v>93</v>
      </c>
      <c r="B33" s="6" t="s">
        <v>224</v>
      </c>
      <c r="C33" s="141">
        <v>5.5</v>
      </c>
      <c r="D33" s="7">
        <v>245</v>
      </c>
    </row>
    <row r="34" spans="1:4" ht="13.5">
      <c r="A34" s="6" t="s">
        <v>97</v>
      </c>
      <c r="B34" s="6" t="s">
        <v>230</v>
      </c>
      <c r="C34" s="141">
        <v>6</v>
      </c>
      <c r="D34" s="7">
        <v>339</v>
      </c>
    </row>
    <row r="35" spans="1:6" ht="13.5">
      <c r="A35" s="6" t="s">
        <v>98</v>
      </c>
      <c r="B35" s="6" t="s">
        <v>109</v>
      </c>
      <c r="C35" s="141">
        <v>5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266</v>
      </c>
      <c r="C36" s="141"/>
      <c r="D36" s="7">
        <v>586</v>
      </c>
      <c r="E36" s="7">
        <v>730</v>
      </c>
    </row>
    <row r="37" spans="1:10" ht="13.5">
      <c r="A37" s="6" t="s">
        <v>121</v>
      </c>
      <c r="B37" s="6" t="s">
        <v>170</v>
      </c>
      <c r="C37" s="141">
        <v>4.5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155</v>
      </c>
      <c r="C38" s="141">
        <v>5.5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154</v>
      </c>
      <c r="C39" s="141">
        <v>4.5</v>
      </c>
      <c r="D39" s="7">
        <v>5</v>
      </c>
    </row>
    <row r="40" spans="1:10" ht="13.5">
      <c r="A40" s="6" t="s">
        <v>82</v>
      </c>
      <c r="B40" s="6" t="s">
        <v>83</v>
      </c>
      <c r="C40" s="141">
        <v>5.5</v>
      </c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288</v>
      </c>
      <c r="C41" s="141"/>
      <c r="D41" s="7">
        <v>750</v>
      </c>
    </row>
    <row r="42" spans="1:4" ht="13.5">
      <c r="A42" s="6" t="s">
        <v>93</v>
      </c>
      <c r="B42" s="6" t="s">
        <v>276</v>
      </c>
      <c r="C42" s="141">
        <v>6</v>
      </c>
      <c r="D42" s="7">
        <v>654</v>
      </c>
    </row>
    <row r="43" spans="1:4" ht="13.5">
      <c r="A43" s="6" t="s">
        <v>101</v>
      </c>
      <c r="B43" s="6" t="s">
        <v>248</v>
      </c>
      <c r="C43" s="141">
        <v>6</v>
      </c>
      <c r="D43" s="7">
        <v>460</v>
      </c>
    </row>
    <row r="44" spans="1:5" ht="13.5">
      <c r="A44" s="6" t="s">
        <v>101</v>
      </c>
      <c r="B44" s="6" t="s">
        <v>274</v>
      </c>
      <c r="C44" s="141">
        <v>5</v>
      </c>
      <c r="D44" s="7">
        <v>634</v>
      </c>
      <c r="E44" s="7">
        <v>706</v>
      </c>
    </row>
    <row r="45" spans="1:7" ht="13.5">
      <c r="A45" s="6" t="s">
        <v>89</v>
      </c>
      <c r="B45" s="6" t="s">
        <v>205</v>
      </c>
      <c r="C45" s="141">
        <v>6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129</v>
      </c>
      <c r="B46" s="6" t="s">
        <v>141</v>
      </c>
      <c r="C46" s="141">
        <v>5.5</v>
      </c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41">
        <v>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264</v>
      </c>
      <c r="C48" s="141">
        <v>6</v>
      </c>
      <c r="D48" s="7">
        <v>582</v>
      </c>
    </row>
    <row r="49" spans="1:14" ht="13.5">
      <c r="A49" s="6" t="s">
        <v>167</v>
      </c>
      <c r="B49" s="6" t="s">
        <v>192</v>
      </c>
      <c r="C49" s="141">
        <v>6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160</v>
      </c>
      <c r="B50" s="6" t="s">
        <v>211</v>
      </c>
      <c r="C50" s="141"/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160</v>
      </c>
      <c r="B51" s="6" t="s">
        <v>159</v>
      </c>
      <c r="C51" s="141">
        <v>3</v>
      </c>
      <c r="D51" s="7">
        <v>9</v>
      </c>
      <c r="E51" s="7">
        <v>561</v>
      </c>
      <c r="F51" s="7">
        <v>729</v>
      </c>
    </row>
    <row r="52" spans="1:9" ht="13.5">
      <c r="A52" s="6" t="s">
        <v>167</v>
      </c>
      <c r="B52" s="6" t="s">
        <v>199</v>
      </c>
      <c r="C52" s="141">
        <v>6</v>
      </c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233</v>
      </c>
      <c r="C53" s="141">
        <v>6.5</v>
      </c>
      <c r="D53" s="7">
        <v>364</v>
      </c>
    </row>
    <row r="54" spans="1:5" ht="13.5">
      <c r="A54" s="6" t="s">
        <v>103</v>
      </c>
      <c r="B54" s="6" t="s">
        <v>172</v>
      </c>
      <c r="C54" s="141"/>
      <c r="D54" s="7">
        <v>32</v>
      </c>
      <c r="E54" s="7">
        <v>657</v>
      </c>
    </row>
    <row r="55" spans="1:17" ht="13.5">
      <c r="A55" s="6" t="s">
        <v>157</v>
      </c>
      <c r="B55" s="6" t="s">
        <v>156</v>
      </c>
      <c r="C55" s="141">
        <v>5.5</v>
      </c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280</v>
      </c>
      <c r="C56" s="141">
        <v>6</v>
      </c>
      <c r="D56" s="7">
        <v>704</v>
      </c>
    </row>
    <row r="57" spans="1:4" ht="13.5">
      <c r="A57" s="6" t="s">
        <v>167</v>
      </c>
      <c r="B57" s="6" t="s">
        <v>277</v>
      </c>
      <c r="C57" s="141">
        <v>5</v>
      </c>
      <c r="D57" s="7">
        <v>680</v>
      </c>
    </row>
    <row r="58" spans="1:4" ht="13.5">
      <c r="A58" s="6" t="s">
        <v>129</v>
      </c>
      <c r="B58" s="6" t="s">
        <v>278</v>
      </c>
      <c r="C58" s="141">
        <v>6</v>
      </c>
      <c r="D58" s="7">
        <v>682</v>
      </c>
    </row>
    <row r="59" spans="1:4" ht="13.5">
      <c r="A59" s="6" t="s">
        <v>97</v>
      </c>
      <c r="B59" s="6" t="s">
        <v>237</v>
      </c>
      <c r="C59" s="141"/>
      <c r="D59" s="7">
        <v>390</v>
      </c>
    </row>
    <row r="60" spans="1:4" ht="13.5">
      <c r="A60" s="6" t="s">
        <v>94</v>
      </c>
      <c r="B60" s="6" t="s">
        <v>128</v>
      </c>
      <c r="C60" s="141"/>
      <c r="D60" s="7">
        <v>437</v>
      </c>
    </row>
    <row r="61" spans="1:6" ht="13.5">
      <c r="A61" s="6" t="s">
        <v>88</v>
      </c>
      <c r="B61" s="6" t="s">
        <v>218</v>
      </c>
      <c r="C61" s="141"/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258</v>
      </c>
      <c r="C62" s="141"/>
      <c r="D62" s="7">
        <v>558</v>
      </c>
    </row>
    <row r="63" spans="1:13" ht="13.5">
      <c r="A63" s="6" t="s">
        <v>167</v>
      </c>
      <c r="B63" s="6" t="s">
        <v>200</v>
      </c>
      <c r="C63" s="141">
        <v>6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41">
        <v>6</v>
      </c>
      <c r="D64" s="7">
        <v>200</v>
      </c>
    </row>
    <row r="65" spans="1:8" ht="13.5">
      <c r="A65" s="6" t="s">
        <v>101</v>
      </c>
      <c r="B65" s="6" t="s">
        <v>119</v>
      </c>
      <c r="C65" s="141">
        <v>6.5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183</v>
      </c>
      <c r="C66" s="141"/>
      <c r="D66" s="7">
        <v>57</v>
      </c>
    </row>
    <row r="67" spans="1:15" ht="13.5">
      <c r="A67" s="6" t="s">
        <v>121</v>
      </c>
      <c r="B67" s="6" t="s">
        <v>135</v>
      </c>
      <c r="C67" s="141">
        <v>6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270</v>
      </c>
      <c r="C68" s="141"/>
      <c r="D68" s="7">
        <v>604</v>
      </c>
    </row>
    <row r="69" spans="1:4" ht="13.5">
      <c r="A69" s="6" t="s">
        <v>82</v>
      </c>
      <c r="B69" s="6" t="s">
        <v>153</v>
      </c>
      <c r="C69" s="141"/>
      <c r="D69" s="7">
        <v>4</v>
      </c>
    </row>
    <row r="70" spans="1:6" ht="13.5">
      <c r="A70" s="6" t="s">
        <v>98</v>
      </c>
      <c r="B70" s="6" t="s">
        <v>212</v>
      </c>
      <c r="C70" s="141">
        <v>5.5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193</v>
      </c>
      <c r="C71" s="141">
        <v>5.5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219</v>
      </c>
      <c r="C72" s="141"/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234</v>
      </c>
      <c r="C73" s="141">
        <v>5.5</v>
      </c>
      <c r="D73" s="7">
        <v>370</v>
      </c>
      <c r="E73" s="7">
        <v>514</v>
      </c>
    </row>
    <row r="74" spans="1:5" ht="13.5">
      <c r="A74" s="6" t="s">
        <v>157</v>
      </c>
      <c r="B74" s="6" t="s">
        <v>227</v>
      </c>
      <c r="C74" s="141">
        <v>5.5</v>
      </c>
      <c r="D74" s="7">
        <v>269</v>
      </c>
      <c r="E74" s="7">
        <v>391</v>
      </c>
    </row>
    <row r="75" spans="1:6" ht="13.5">
      <c r="A75" s="6" t="s">
        <v>93</v>
      </c>
      <c r="B75" s="6" t="s">
        <v>190</v>
      </c>
      <c r="C75" s="141">
        <v>6</v>
      </c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41">
        <v>5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229</v>
      </c>
      <c r="C77" s="141"/>
      <c r="D77" s="7">
        <v>325</v>
      </c>
      <c r="E77" s="7">
        <v>756</v>
      </c>
    </row>
    <row r="78" spans="1:4" ht="13.5">
      <c r="A78" s="8" t="s">
        <v>95</v>
      </c>
      <c r="B78" s="8" t="s">
        <v>282</v>
      </c>
      <c r="C78" s="141">
        <v>7</v>
      </c>
      <c r="D78" s="7">
        <v>710</v>
      </c>
    </row>
    <row r="79" spans="1:4" ht="13.5">
      <c r="A79" s="8" t="s">
        <v>98</v>
      </c>
      <c r="B79" s="8" t="s">
        <v>107</v>
      </c>
      <c r="C79" s="141">
        <v>5.5</v>
      </c>
      <c r="D79" s="7">
        <v>373</v>
      </c>
    </row>
    <row r="80" spans="1:4" ht="13.5">
      <c r="A80" s="8" t="s">
        <v>97</v>
      </c>
      <c r="B80" s="8" t="s">
        <v>120</v>
      </c>
      <c r="C80" s="141">
        <v>6.5</v>
      </c>
      <c r="D80" s="7">
        <v>516</v>
      </c>
    </row>
    <row r="81" spans="1:5" ht="13.5">
      <c r="A81" s="8" t="s">
        <v>91</v>
      </c>
      <c r="B81" s="8" t="s">
        <v>84</v>
      </c>
      <c r="C81" s="141">
        <v>7</v>
      </c>
      <c r="D81" s="7">
        <v>156</v>
      </c>
      <c r="E81" s="7">
        <v>614</v>
      </c>
    </row>
    <row r="82" spans="1:5" ht="13.5">
      <c r="A82" s="8" t="s">
        <v>167</v>
      </c>
      <c r="B82" s="8" t="s">
        <v>220</v>
      </c>
      <c r="C82" s="141">
        <v>5.5</v>
      </c>
      <c r="D82" s="7">
        <v>229</v>
      </c>
      <c r="E82" s="7">
        <v>736</v>
      </c>
    </row>
    <row r="83" spans="1:6" ht="13.5">
      <c r="A83" s="8" t="s">
        <v>121</v>
      </c>
      <c r="B83" s="8" t="s">
        <v>179</v>
      </c>
      <c r="C83" s="141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255</v>
      </c>
      <c r="C84" s="141"/>
      <c r="D84" s="7">
        <v>521</v>
      </c>
      <c r="E84" s="7">
        <v>761</v>
      </c>
    </row>
    <row r="85" spans="1:4" ht="13.5">
      <c r="A85" s="8" t="s">
        <v>167</v>
      </c>
      <c r="B85" s="8" t="s">
        <v>250</v>
      </c>
      <c r="C85" s="141">
        <v>6</v>
      </c>
      <c r="D85" s="7">
        <v>472</v>
      </c>
    </row>
    <row r="86" spans="1:5" ht="13.5">
      <c r="A86" s="8" t="s">
        <v>91</v>
      </c>
      <c r="B86" s="8" t="s">
        <v>161</v>
      </c>
      <c r="C86" s="141">
        <v>4.5</v>
      </c>
      <c r="D86" s="7">
        <v>13</v>
      </c>
      <c r="E86" s="7">
        <v>396</v>
      </c>
    </row>
    <row r="87" spans="1:9" ht="13.5">
      <c r="A87" s="8" t="s">
        <v>97</v>
      </c>
      <c r="B87" s="8" t="s">
        <v>188</v>
      </c>
      <c r="C87" s="141">
        <v>5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143</v>
      </c>
      <c r="C88" s="141"/>
      <c r="D88" s="7">
        <v>35</v>
      </c>
      <c r="E88" s="7">
        <v>300</v>
      </c>
    </row>
    <row r="89" spans="1:12" ht="13.5">
      <c r="A89" s="8" t="s">
        <v>92</v>
      </c>
      <c r="B89" s="8" t="s">
        <v>176</v>
      </c>
      <c r="C89" s="141">
        <v>6.5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174</v>
      </c>
      <c r="C90" s="141"/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129</v>
      </c>
      <c r="B91" s="8" t="s">
        <v>239</v>
      </c>
      <c r="C91" s="141">
        <v>6</v>
      </c>
      <c r="D91" s="7">
        <v>398</v>
      </c>
      <c r="E91" s="7">
        <v>757</v>
      </c>
    </row>
    <row r="92" spans="1:8" ht="13.5">
      <c r="A92" s="8" t="s">
        <v>129</v>
      </c>
      <c r="B92" s="8" t="s">
        <v>197</v>
      </c>
      <c r="C92" s="141">
        <v>6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236</v>
      </c>
      <c r="C93" s="141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41"/>
      <c r="D94" s="7">
        <v>349</v>
      </c>
      <c r="E94" s="7">
        <v>446</v>
      </c>
    </row>
    <row r="95" spans="1:4" ht="13.5">
      <c r="A95" s="8" t="s">
        <v>101</v>
      </c>
      <c r="B95" s="8" t="s">
        <v>133</v>
      </c>
      <c r="C95" s="141">
        <v>6.5</v>
      </c>
      <c r="D95" s="7">
        <v>517</v>
      </c>
    </row>
    <row r="96" spans="1:4" ht="13.5">
      <c r="A96" s="8" t="s">
        <v>93</v>
      </c>
      <c r="B96" s="8" t="s">
        <v>287</v>
      </c>
      <c r="C96" s="141"/>
      <c r="D96" s="7">
        <v>735</v>
      </c>
    </row>
    <row r="97" spans="1:4" ht="13.5">
      <c r="A97" s="8" t="s">
        <v>88</v>
      </c>
      <c r="B97" s="8" t="s">
        <v>268</v>
      </c>
      <c r="C97" s="141"/>
      <c r="D97" s="7">
        <v>589</v>
      </c>
    </row>
    <row r="98" spans="1:9" ht="13.5">
      <c r="A98" s="8" t="s">
        <v>88</v>
      </c>
      <c r="B98" s="8" t="s">
        <v>131</v>
      </c>
      <c r="C98" s="141">
        <v>7.5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186</v>
      </c>
      <c r="C99" s="141">
        <v>6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144</v>
      </c>
      <c r="C100" s="141"/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129</v>
      </c>
      <c r="B101" s="8" t="s">
        <v>221</v>
      </c>
      <c r="C101" s="141">
        <v>6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260</v>
      </c>
      <c r="C102" s="141"/>
      <c r="D102" s="7">
        <v>567</v>
      </c>
    </row>
    <row r="103" spans="1:10" ht="13.5">
      <c r="A103" s="8" t="s">
        <v>167</v>
      </c>
      <c r="B103" s="8" t="s">
        <v>208</v>
      </c>
      <c r="C103" s="141"/>
      <c r="D103" s="7">
        <v>208</v>
      </c>
      <c r="E103" s="7">
        <v>254</v>
      </c>
      <c r="F103" s="7">
        <v>305</v>
      </c>
      <c r="G103" s="7">
        <v>519</v>
      </c>
      <c r="H103" s="7">
        <v>543</v>
      </c>
      <c r="I103" s="7">
        <v>639</v>
      </c>
      <c r="J103" s="7">
        <v>687</v>
      </c>
    </row>
    <row r="104" spans="1:10" ht="13.5">
      <c r="A104" s="8" t="s">
        <v>87</v>
      </c>
      <c r="B104" s="8" t="s">
        <v>162</v>
      </c>
      <c r="C104" s="141"/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7" ht="13.5">
      <c r="A105" s="8" t="s">
        <v>94</v>
      </c>
      <c r="B105" s="8" t="s">
        <v>185</v>
      </c>
      <c r="C105" s="141"/>
      <c r="D105" s="7">
        <v>63</v>
      </c>
      <c r="E105" s="7">
        <v>329</v>
      </c>
      <c r="F105" s="7">
        <v>352</v>
      </c>
      <c r="G105" s="7">
        <v>659</v>
      </c>
    </row>
    <row r="106" spans="1:6" ht="13.5">
      <c r="A106" s="8" t="s">
        <v>92</v>
      </c>
      <c r="B106" s="8" t="s">
        <v>163</v>
      </c>
      <c r="C106" s="141"/>
      <c r="D106" s="7">
        <v>16</v>
      </c>
      <c r="E106" s="7">
        <v>566</v>
      </c>
      <c r="F106" s="7">
        <v>684</v>
      </c>
    </row>
    <row r="107" spans="1:7" ht="13.5">
      <c r="A107" s="8" t="s">
        <v>96</v>
      </c>
      <c r="B107" s="8" t="s">
        <v>145</v>
      </c>
      <c r="C107" s="141">
        <v>5.5</v>
      </c>
      <c r="D107" s="7">
        <v>138</v>
      </c>
      <c r="E107" s="7">
        <v>210</v>
      </c>
      <c r="F107" s="7">
        <v>570</v>
      </c>
      <c r="G107" s="7">
        <v>762</v>
      </c>
    </row>
    <row r="108" spans="1:4" ht="13.5">
      <c r="A108" s="8" t="s">
        <v>157</v>
      </c>
      <c r="B108" s="8" t="s">
        <v>238</v>
      </c>
      <c r="C108" s="141"/>
      <c r="D108" s="7">
        <v>395</v>
      </c>
    </row>
    <row r="109" spans="1:5" ht="13.5">
      <c r="A109" s="8" t="s">
        <v>96</v>
      </c>
      <c r="B109" s="8" t="s">
        <v>251</v>
      </c>
      <c r="C109" s="141">
        <v>5.5</v>
      </c>
      <c r="D109" s="7">
        <v>474</v>
      </c>
      <c r="E109" s="7">
        <v>635</v>
      </c>
    </row>
    <row r="110" spans="1:5" ht="13.5">
      <c r="A110" s="8" t="s">
        <v>101</v>
      </c>
      <c r="B110" s="8" t="s">
        <v>123</v>
      </c>
      <c r="C110" s="141">
        <v>5</v>
      </c>
      <c r="D110" s="7">
        <v>11</v>
      </c>
      <c r="E110" s="7">
        <v>108</v>
      </c>
    </row>
    <row r="111" spans="1:4" ht="13.5">
      <c r="A111" s="8" t="s">
        <v>82</v>
      </c>
      <c r="B111" s="8" t="s">
        <v>254</v>
      </c>
      <c r="C111" s="141">
        <v>9</v>
      </c>
      <c r="D111" s="7">
        <v>498</v>
      </c>
    </row>
    <row r="112" spans="1:4" ht="13.5">
      <c r="A112" s="8" t="s">
        <v>157</v>
      </c>
      <c r="B112" s="8" t="s">
        <v>164</v>
      </c>
      <c r="C112" s="141"/>
      <c r="D112" s="7">
        <v>17</v>
      </c>
    </row>
    <row r="113" spans="1:7" ht="13.5">
      <c r="A113" s="8" t="s">
        <v>98</v>
      </c>
      <c r="B113" s="8" t="s">
        <v>232</v>
      </c>
      <c r="C113" s="141"/>
      <c r="D113" s="7">
        <v>353</v>
      </c>
      <c r="E113" s="7">
        <v>400</v>
      </c>
      <c r="F113" s="7">
        <v>689</v>
      </c>
      <c r="G113" s="7">
        <v>737</v>
      </c>
    </row>
    <row r="114" spans="1:6" ht="13.5">
      <c r="A114" s="8" t="s">
        <v>82</v>
      </c>
      <c r="B114" s="8" t="s">
        <v>195</v>
      </c>
      <c r="C114" s="141">
        <v>6</v>
      </c>
      <c r="D114" s="7">
        <v>131</v>
      </c>
      <c r="E114" s="7">
        <v>611</v>
      </c>
      <c r="F114" s="7">
        <v>707</v>
      </c>
    </row>
    <row r="115" spans="1:5" ht="13.5">
      <c r="A115" s="8" t="s">
        <v>93</v>
      </c>
      <c r="B115" s="8" t="s">
        <v>253</v>
      </c>
      <c r="C115" s="141">
        <v>4.5</v>
      </c>
      <c r="D115" s="7">
        <v>496</v>
      </c>
      <c r="E115" s="7">
        <v>565</v>
      </c>
    </row>
    <row r="116" spans="1:6" ht="13.5">
      <c r="A116" s="8" t="s">
        <v>96</v>
      </c>
      <c r="B116" s="8" t="s">
        <v>206</v>
      </c>
      <c r="C116" s="141">
        <v>4.5</v>
      </c>
      <c r="D116" s="7">
        <v>180</v>
      </c>
      <c r="E116" s="7">
        <v>203</v>
      </c>
      <c r="F116" s="7">
        <v>397</v>
      </c>
    </row>
    <row r="117" spans="1:5" ht="13.5">
      <c r="A117" s="8" t="s">
        <v>157</v>
      </c>
      <c r="B117" s="8" t="s">
        <v>240</v>
      </c>
      <c r="C117" s="141">
        <v>6</v>
      </c>
      <c r="D117" s="7">
        <v>399</v>
      </c>
      <c r="E117" s="7">
        <v>616</v>
      </c>
    </row>
    <row r="118" spans="1:19" ht="13.5">
      <c r="A118" s="8" t="s">
        <v>91</v>
      </c>
      <c r="B118" s="8" t="s">
        <v>180</v>
      </c>
      <c r="C118" s="141">
        <v>29</v>
      </c>
      <c r="D118" s="7">
        <v>42</v>
      </c>
      <c r="E118" s="7">
        <v>66</v>
      </c>
      <c r="F118" s="7">
        <v>90</v>
      </c>
      <c r="G118" s="7">
        <v>114</v>
      </c>
      <c r="H118" s="7">
        <v>162</v>
      </c>
      <c r="I118" s="7">
        <v>186</v>
      </c>
      <c r="J118" s="7">
        <v>258</v>
      </c>
      <c r="K118" s="7">
        <v>282</v>
      </c>
      <c r="L118" s="7">
        <v>306</v>
      </c>
      <c r="M118" s="7">
        <v>330</v>
      </c>
      <c r="N118" s="7">
        <v>426</v>
      </c>
      <c r="O118" s="7">
        <v>450</v>
      </c>
      <c r="P118" s="7">
        <v>594</v>
      </c>
      <c r="Q118" s="7">
        <v>666</v>
      </c>
      <c r="R118" s="7">
        <v>690</v>
      </c>
      <c r="S118" s="7">
        <v>738</v>
      </c>
    </row>
    <row r="119" spans="1:4" ht="13.5">
      <c r="A119" s="8" t="s">
        <v>167</v>
      </c>
      <c r="B119" s="8" t="s">
        <v>281</v>
      </c>
      <c r="C119" s="141">
        <v>6</v>
      </c>
      <c r="D119" s="7">
        <v>709</v>
      </c>
    </row>
    <row r="120" spans="1:4" ht="13.5">
      <c r="A120" s="8" t="s">
        <v>91</v>
      </c>
      <c r="B120" s="8" t="s">
        <v>289</v>
      </c>
      <c r="C120" s="141">
        <v>7</v>
      </c>
      <c r="D120" s="7">
        <v>755</v>
      </c>
    </row>
    <row r="121" spans="1:4" ht="13.5">
      <c r="A121" s="8" t="s">
        <v>88</v>
      </c>
      <c r="B121" s="8" t="s">
        <v>290</v>
      </c>
      <c r="C121" s="141">
        <v>6</v>
      </c>
      <c r="D121" s="7">
        <v>758</v>
      </c>
    </row>
    <row r="122" spans="1:5" ht="13.5">
      <c r="A122" s="8" t="s">
        <v>101</v>
      </c>
      <c r="B122" s="8" t="s">
        <v>235</v>
      </c>
      <c r="C122" s="141"/>
      <c r="D122" s="7">
        <v>376</v>
      </c>
      <c r="E122" s="7">
        <v>593</v>
      </c>
    </row>
    <row r="123" spans="1:4" ht="13.5">
      <c r="A123" s="8" t="s">
        <v>157</v>
      </c>
      <c r="B123" s="8" t="s">
        <v>285</v>
      </c>
      <c r="C123" s="141">
        <v>5.5</v>
      </c>
      <c r="D123" s="7">
        <v>731</v>
      </c>
    </row>
    <row r="124" spans="1:6" ht="13.5">
      <c r="A124" s="8" t="s">
        <v>90</v>
      </c>
      <c r="B124" s="8" t="s">
        <v>147</v>
      </c>
      <c r="C124" s="141">
        <v>12</v>
      </c>
      <c r="D124" s="7">
        <v>18</v>
      </c>
      <c r="E124" s="7">
        <v>522</v>
      </c>
      <c r="F124" s="7">
        <v>714</v>
      </c>
    </row>
    <row r="125" spans="1:4" ht="13.5">
      <c r="A125" s="8" t="s">
        <v>89</v>
      </c>
      <c r="B125" s="8" t="s">
        <v>243</v>
      </c>
      <c r="C125" s="141"/>
      <c r="D125" s="7">
        <v>425</v>
      </c>
    </row>
    <row r="126" spans="1:4" ht="13.5">
      <c r="A126" s="8" t="s">
        <v>89</v>
      </c>
      <c r="B126" s="8" t="s">
        <v>112</v>
      </c>
      <c r="C126" s="141">
        <v>12</v>
      </c>
      <c r="D126" s="7">
        <v>371</v>
      </c>
    </row>
    <row r="127" spans="1:8" ht="13.5">
      <c r="A127" s="8" t="s">
        <v>129</v>
      </c>
      <c r="B127" s="8" t="s">
        <v>100</v>
      </c>
      <c r="C127" s="141">
        <v>6</v>
      </c>
      <c r="D127" s="7">
        <v>279</v>
      </c>
      <c r="E127" s="7">
        <v>348</v>
      </c>
      <c r="F127" s="7">
        <v>445</v>
      </c>
      <c r="G127" s="7">
        <v>664</v>
      </c>
      <c r="H127" s="7">
        <v>732</v>
      </c>
    </row>
    <row r="128" spans="1:5" ht="13.5">
      <c r="A128" s="8" t="s">
        <v>88</v>
      </c>
      <c r="B128" s="8" t="s">
        <v>201</v>
      </c>
      <c r="C128" s="141"/>
      <c r="D128" s="7">
        <v>159</v>
      </c>
      <c r="E128" s="7">
        <v>473</v>
      </c>
    </row>
    <row r="129" spans="1:6" ht="13.5">
      <c r="A129" s="8" t="s">
        <v>92</v>
      </c>
      <c r="B129" s="8" t="s">
        <v>184</v>
      </c>
      <c r="C129" s="141">
        <v>4.5</v>
      </c>
      <c r="D129" s="7">
        <v>62</v>
      </c>
      <c r="E129" s="7">
        <v>278</v>
      </c>
      <c r="F129" s="7">
        <v>663</v>
      </c>
    </row>
    <row r="130" spans="1:11" ht="13.5">
      <c r="A130" s="8" t="s">
        <v>121</v>
      </c>
      <c r="B130" s="8" t="s">
        <v>202</v>
      </c>
      <c r="C130" s="141">
        <v>5</v>
      </c>
      <c r="D130" s="7">
        <v>160</v>
      </c>
      <c r="E130" s="7">
        <v>184</v>
      </c>
      <c r="F130" s="7">
        <v>253</v>
      </c>
      <c r="G130" s="7">
        <v>281</v>
      </c>
      <c r="H130" s="7">
        <v>299</v>
      </c>
      <c r="I130" s="7">
        <v>327</v>
      </c>
      <c r="J130" s="7">
        <v>421</v>
      </c>
      <c r="K130" s="7">
        <v>471</v>
      </c>
    </row>
    <row r="131" spans="1:4" ht="13.5">
      <c r="A131" s="8" t="s">
        <v>97</v>
      </c>
      <c r="B131" s="8" t="s">
        <v>139</v>
      </c>
      <c r="C131" s="141">
        <v>5.5</v>
      </c>
      <c r="D131" s="7">
        <v>15</v>
      </c>
    </row>
    <row r="132" spans="1:9" ht="13.5">
      <c r="A132" s="8" t="s">
        <v>82</v>
      </c>
      <c r="B132" s="8" t="s">
        <v>175</v>
      </c>
      <c r="C132" s="141">
        <v>7</v>
      </c>
      <c r="D132" s="7">
        <v>37</v>
      </c>
      <c r="E132" s="7">
        <v>60</v>
      </c>
      <c r="F132" s="7">
        <v>132</v>
      </c>
      <c r="G132" s="7">
        <v>470</v>
      </c>
      <c r="H132" s="7">
        <v>636</v>
      </c>
      <c r="I132" s="7">
        <v>688</v>
      </c>
    </row>
    <row r="133" spans="1:5" ht="13.5">
      <c r="A133" s="8" t="s">
        <v>160</v>
      </c>
      <c r="B133" s="8" t="s">
        <v>222</v>
      </c>
      <c r="C133" s="141">
        <v>7</v>
      </c>
      <c r="D133" s="7">
        <v>234</v>
      </c>
      <c r="E133" s="7">
        <v>402</v>
      </c>
    </row>
    <row r="134" spans="1:4" ht="13.5">
      <c r="A134" s="8" t="s">
        <v>89</v>
      </c>
      <c r="B134" s="8" t="s">
        <v>207</v>
      </c>
      <c r="C134" s="141"/>
      <c r="D134" s="7">
        <v>204</v>
      </c>
    </row>
    <row r="135" spans="1:4" ht="13.5">
      <c r="A135" s="8" t="s">
        <v>87</v>
      </c>
      <c r="B135" s="8" t="s">
        <v>267</v>
      </c>
      <c r="C135" s="141"/>
      <c r="D135" s="7">
        <v>587</v>
      </c>
    </row>
    <row r="136" spans="1:5" ht="13.5">
      <c r="A136" s="8" t="s">
        <v>101</v>
      </c>
      <c r="B136" s="8" t="s">
        <v>257</v>
      </c>
      <c r="C136" s="141"/>
      <c r="D136" s="7">
        <v>546</v>
      </c>
      <c r="E136" s="7">
        <v>642</v>
      </c>
    </row>
    <row r="137" spans="1:14" ht="13.5">
      <c r="A137" s="8" t="s">
        <v>121</v>
      </c>
      <c r="B137" s="8" t="s">
        <v>130</v>
      </c>
      <c r="C137" s="141">
        <v>6</v>
      </c>
      <c r="D137" s="7">
        <v>12</v>
      </c>
      <c r="E137" s="7">
        <v>61</v>
      </c>
      <c r="F137" s="7">
        <v>179</v>
      </c>
      <c r="G137" s="7">
        <v>227</v>
      </c>
      <c r="H137" s="7">
        <v>256</v>
      </c>
      <c r="I137" s="7">
        <v>374</v>
      </c>
      <c r="J137" s="7">
        <v>420</v>
      </c>
      <c r="K137" s="7">
        <v>468</v>
      </c>
      <c r="L137" s="7">
        <v>497</v>
      </c>
      <c r="M137" s="7">
        <v>637</v>
      </c>
      <c r="N137" s="7">
        <v>708</v>
      </c>
    </row>
    <row r="138" spans="1:4" ht="13.5">
      <c r="A138" s="8" t="s">
        <v>160</v>
      </c>
      <c r="B138" s="8" t="s">
        <v>286</v>
      </c>
      <c r="C138" s="141"/>
      <c r="D138" s="7">
        <v>733</v>
      </c>
    </row>
    <row r="139" spans="1:23" ht="13.5">
      <c r="A139" s="8" t="s">
        <v>157</v>
      </c>
      <c r="B139" s="8" t="s">
        <v>177</v>
      </c>
      <c r="C139" s="141"/>
      <c r="D139" s="7">
        <v>39</v>
      </c>
      <c r="E139" s="7">
        <v>59</v>
      </c>
      <c r="F139" s="7">
        <v>86</v>
      </c>
      <c r="G139" s="7">
        <v>111</v>
      </c>
      <c r="H139" s="7">
        <v>136</v>
      </c>
      <c r="I139" s="7">
        <v>161</v>
      </c>
      <c r="J139" s="7">
        <v>185</v>
      </c>
      <c r="K139" s="7">
        <v>207</v>
      </c>
      <c r="L139" s="7">
        <v>252</v>
      </c>
      <c r="M139" s="7">
        <v>276</v>
      </c>
      <c r="N139" s="7">
        <v>304</v>
      </c>
      <c r="O139" s="7">
        <v>328</v>
      </c>
      <c r="P139" s="7">
        <v>422</v>
      </c>
      <c r="Q139" s="7">
        <v>492</v>
      </c>
      <c r="R139" s="7">
        <v>568</v>
      </c>
      <c r="S139" s="7">
        <v>617</v>
      </c>
      <c r="T139" s="7">
        <v>638</v>
      </c>
      <c r="U139" s="7">
        <v>661</v>
      </c>
      <c r="V139" s="7">
        <v>686</v>
      </c>
      <c r="W139" s="7">
        <v>712</v>
      </c>
    </row>
    <row r="140" spans="1:13" ht="13.5">
      <c r="A140" s="8" t="s">
        <v>160</v>
      </c>
      <c r="B140" s="8" t="s">
        <v>187</v>
      </c>
      <c r="C140" s="141">
        <v>6.5</v>
      </c>
      <c r="D140" s="7">
        <v>84</v>
      </c>
      <c r="E140" s="7">
        <v>109</v>
      </c>
      <c r="F140" s="7">
        <v>182</v>
      </c>
      <c r="G140" s="7">
        <v>209</v>
      </c>
      <c r="H140" s="7">
        <v>301</v>
      </c>
      <c r="I140" s="7">
        <v>350</v>
      </c>
      <c r="J140" s="7">
        <v>493</v>
      </c>
      <c r="K140" s="7">
        <v>518</v>
      </c>
      <c r="L140" s="7">
        <v>592</v>
      </c>
      <c r="M140" s="7">
        <v>759</v>
      </c>
    </row>
    <row r="141" spans="1:5" ht="13.5">
      <c r="A141" s="8" t="s">
        <v>92</v>
      </c>
      <c r="B141" s="8" t="s">
        <v>146</v>
      </c>
      <c r="C141" s="141"/>
      <c r="D141" s="7">
        <v>354</v>
      </c>
      <c r="E141" s="7">
        <v>378</v>
      </c>
    </row>
    <row r="142" spans="1:5" ht="13.5">
      <c r="A142" s="8" t="s">
        <v>103</v>
      </c>
      <c r="B142" s="8" t="s">
        <v>225</v>
      </c>
      <c r="C142" s="141">
        <v>5.5</v>
      </c>
      <c r="D142" s="7">
        <v>257</v>
      </c>
      <c r="E142" s="7">
        <v>540</v>
      </c>
    </row>
    <row r="143" spans="1:5" ht="13.5">
      <c r="A143" s="8" t="s">
        <v>93</v>
      </c>
      <c r="B143" s="8" t="s">
        <v>134</v>
      </c>
      <c r="C143" s="141">
        <v>5</v>
      </c>
      <c r="D143" s="7">
        <v>447</v>
      </c>
      <c r="E143" s="7">
        <v>665</v>
      </c>
    </row>
    <row r="144" spans="1:10" ht="13.5">
      <c r="A144" s="8" t="s">
        <v>92</v>
      </c>
      <c r="B144" s="8" t="s">
        <v>196</v>
      </c>
      <c r="C144" s="141"/>
      <c r="D144" s="7">
        <v>133</v>
      </c>
      <c r="E144" s="7">
        <v>233</v>
      </c>
      <c r="F144" s="7">
        <v>326</v>
      </c>
      <c r="G144" s="7">
        <v>375</v>
      </c>
      <c r="H144" s="7">
        <v>469</v>
      </c>
      <c r="I144" s="7">
        <v>683</v>
      </c>
      <c r="J144" s="7">
        <v>734</v>
      </c>
    </row>
    <row r="145" spans="1:4" ht="13.5">
      <c r="A145" s="8" t="s">
        <v>96</v>
      </c>
      <c r="B145" s="8" t="s">
        <v>272</v>
      </c>
      <c r="C145" s="141">
        <v>6</v>
      </c>
      <c r="D145" s="7">
        <v>618</v>
      </c>
    </row>
    <row r="146" spans="1:8" ht="13.5">
      <c r="A146" s="8" t="s">
        <v>93</v>
      </c>
      <c r="B146" s="8" t="s">
        <v>178</v>
      </c>
      <c r="C146" s="141"/>
      <c r="D146" s="7">
        <v>40</v>
      </c>
      <c r="E146" s="7">
        <v>65</v>
      </c>
      <c r="F146" s="7">
        <v>113</v>
      </c>
      <c r="G146" s="7">
        <v>423</v>
      </c>
      <c r="H146" s="7">
        <v>448</v>
      </c>
    </row>
    <row r="147" spans="1:24" ht="13.5">
      <c r="A147" s="9" t="s">
        <v>93</v>
      </c>
      <c r="B147" s="9" t="s">
        <v>169</v>
      </c>
      <c r="C147" s="141"/>
      <c r="D147" s="7">
        <v>24</v>
      </c>
      <c r="E147" s="7">
        <v>72</v>
      </c>
      <c r="F147" s="7">
        <v>144</v>
      </c>
      <c r="G147" s="7">
        <v>165</v>
      </c>
      <c r="H147" s="7">
        <v>214</v>
      </c>
      <c r="I147" s="7">
        <v>236</v>
      </c>
      <c r="J147" s="7">
        <v>263</v>
      </c>
      <c r="K147" s="7">
        <v>287</v>
      </c>
      <c r="L147" s="7">
        <v>311</v>
      </c>
      <c r="M147" s="7">
        <v>360</v>
      </c>
      <c r="N147" s="7">
        <v>384</v>
      </c>
      <c r="O147" s="7">
        <v>456</v>
      </c>
      <c r="P147" s="7">
        <v>480</v>
      </c>
      <c r="Q147" s="7">
        <v>504</v>
      </c>
      <c r="R147" s="7">
        <v>528</v>
      </c>
      <c r="S147" s="7">
        <v>552</v>
      </c>
      <c r="T147" s="7">
        <v>576</v>
      </c>
      <c r="U147" s="7">
        <v>624</v>
      </c>
      <c r="V147" s="7">
        <v>672</v>
      </c>
      <c r="W147" s="7">
        <v>744</v>
      </c>
      <c r="X147" s="7">
        <v>767</v>
      </c>
    </row>
    <row r="148" spans="1:25" ht="13.5">
      <c r="A148" s="9" t="s">
        <v>121</v>
      </c>
      <c r="B148" s="9" t="s">
        <v>168</v>
      </c>
      <c r="C148" s="141">
        <v>5</v>
      </c>
      <c r="D148" s="7">
        <v>23</v>
      </c>
      <c r="E148" s="7">
        <v>46</v>
      </c>
      <c r="F148" s="7">
        <v>71</v>
      </c>
      <c r="G148" s="7">
        <v>95</v>
      </c>
      <c r="H148" s="7">
        <v>115</v>
      </c>
      <c r="I148" s="7">
        <v>163</v>
      </c>
      <c r="J148" s="7">
        <v>235</v>
      </c>
      <c r="K148" s="7">
        <v>288</v>
      </c>
      <c r="L148" s="7">
        <v>335</v>
      </c>
      <c r="M148" s="7">
        <v>383</v>
      </c>
      <c r="N148" s="7">
        <v>406</v>
      </c>
      <c r="O148" s="7">
        <v>430</v>
      </c>
      <c r="P148" s="7">
        <v>454</v>
      </c>
      <c r="Q148" s="7">
        <v>479</v>
      </c>
      <c r="R148" s="7">
        <v>527</v>
      </c>
      <c r="S148" s="7">
        <v>551</v>
      </c>
      <c r="T148" s="7">
        <v>596</v>
      </c>
      <c r="U148" s="7">
        <v>619</v>
      </c>
      <c r="V148" s="7">
        <v>647</v>
      </c>
      <c r="W148" s="7">
        <v>671</v>
      </c>
      <c r="X148" s="7">
        <v>695</v>
      </c>
      <c r="Y148" s="7">
        <v>743</v>
      </c>
    </row>
    <row r="149" spans="1:4" ht="13.5">
      <c r="A149" s="9" t="s">
        <v>167</v>
      </c>
      <c r="B149" s="9" t="s">
        <v>283</v>
      </c>
      <c r="C149" s="141">
        <v>5</v>
      </c>
      <c r="D149" s="7">
        <v>718</v>
      </c>
    </row>
    <row r="150" spans="1:4" ht="13.5">
      <c r="A150" s="9" t="s">
        <v>121</v>
      </c>
      <c r="B150" s="9" t="s">
        <v>279</v>
      </c>
      <c r="C150" s="141"/>
      <c r="D150" s="7">
        <v>694</v>
      </c>
    </row>
    <row r="151" spans="1:7" ht="13.5">
      <c r="A151" s="9" t="s">
        <v>89</v>
      </c>
      <c r="B151" s="9" t="s">
        <v>209</v>
      </c>
      <c r="C151" s="141"/>
      <c r="D151" s="7">
        <v>213</v>
      </c>
      <c r="E151" s="7">
        <v>334</v>
      </c>
      <c r="F151" s="7">
        <v>381</v>
      </c>
      <c r="G151" s="7">
        <v>526</v>
      </c>
    </row>
    <row r="152" spans="1:4" ht="13.5">
      <c r="A152" s="9" t="s">
        <v>95</v>
      </c>
      <c r="B152" s="9" t="s">
        <v>269</v>
      </c>
      <c r="C152" s="141">
        <v>7</v>
      </c>
      <c r="D152" s="7">
        <v>597</v>
      </c>
    </row>
    <row r="153" spans="1:3" ht="13.5">
      <c r="A153" s="9" t="s">
        <v>167</v>
      </c>
      <c r="B153" s="9" t="s">
        <v>203</v>
      </c>
      <c r="C153" s="141"/>
    </row>
    <row r="154" spans="1:6" ht="13.5">
      <c r="A154" s="9" t="s">
        <v>88</v>
      </c>
      <c r="B154" s="9" t="s">
        <v>182</v>
      </c>
      <c r="C154" s="141"/>
      <c r="D154" s="7">
        <v>48</v>
      </c>
      <c r="E154" s="7">
        <v>408</v>
      </c>
      <c r="F154" s="7">
        <v>768</v>
      </c>
    </row>
    <row r="155" spans="1:7" ht="13.5">
      <c r="A155" s="9" t="s">
        <v>129</v>
      </c>
      <c r="B155" s="9" t="s">
        <v>198</v>
      </c>
      <c r="C155" s="141"/>
      <c r="D155" s="7">
        <v>143</v>
      </c>
      <c r="E155" s="7">
        <v>336</v>
      </c>
      <c r="F155" s="7">
        <v>503</v>
      </c>
      <c r="G155" s="7">
        <v>575</v>
      </c>
    </row>
    <row r="156" spans="1:3" ht="13.5">
      <c r="A156" s="9" t="s">
        <v>91</v>
      </c>
      <c r="B156" s="9" t="s">
        <v>215</v>
      </c>
      <c r="C156" s="141"/>
    </row>
    <row r="157" spans="1:12" ht="13.5">
      <c r="A157" s="9" t="s">
        <v>167</v>
      </c>
      <c r="B157" s="9" t="s">
        <v>166</v>
      </c>
      <c r="C157" s="141">
        <v>5.5</v>
      </c>
      <c r="D157" s="7">
        <v>22</v>
      </c>
      <c r="E157" s="7">
        <v>47</v>
      </c>
      <c r="F157" s="7">
        <v>70</v>
      </c>
      <c r="G157" s="7">
        <v>94</v>
      </c>
      <c r="H157" s="7">
        <v>191</v>
      </c>
      <c r="I157" s="7">
        <v>407</v>
      </c>
      <c r="J157" s="7">
        <v>455</v>
      </c>
      <c r="K157" s="7">
        <v>670</v>
      </c>
      <c r="L157" s="7">
        <v>719</v>
      </c>
    </row>
    <row r="158" spans="1:5" ht="13.5">
      <c r="A158" s="9" t="s">
        <v>94</v>
      </c>
      <c r="B158" s="9" t="s">
        <v>165</v>
      </c>
      <c r="C158" s="141">
        <v>6</v>
      </c>
      <c r="D158" s="7">
        <v>21</v>
      </c>
      <c r="E158" s="7">
        <v>120</v>
      </c>
    </row>
    <row r="159" spans="1:4" ht="13.5">
      <c r="A159" s="9" t="s">
        <v>89</v>
      </c>
      <c r="B159" s="9" t="s">
        <v>110</v>
      </c>
      <c r="C159" s="141">
        <v>8.5</v>
      </c>
      <c r="D159" s="7">
        <v>572</v>
      </c>
    </row>
    <row r="160" spans="1:5" ht="13.5">
      <c r="A160" s="9" t="s">
        <v>82</v>
      </c>
      <c r="B160" s="9" t="s">
        <v>256</v>
      </c>
      <c r="C160" s="141">
        <v>5.5</v>
      </c>
      <c r="D160" s="7">
        <v>525</v>
      </c>
      <c r="E160" s="7">
        <v>766</v>
      </c>
    </row>
    <row r="161" spans="1:4" ht="13.5">
      <c r="A161" s="9" t="s">
        <v>96</v>
      </c>
      <c r="B161" s="9" t="s">
        <v>210</v>
      </c>
      <c r="C161" s="141"/>
      <c r="D161" s="7">
        <v>216</v>
      </c>
    </row>
    <row r="162" spans="1:9" ht="13.5">
      <c r="A162" s="9" t="s">
        <v>97</v>
      </c>
      <c r="B162" s="9" t="s">
        <v>226</v>
      </c>
      <c r="C162" s="141"/>
      <c r="D162" s="7">
        <v>262</v>
      </c>
      <c r="E162" s="7">
        <v>285</v>
      </c>
      <c r="F162" s="7">
        <v>308</v>
      </c>
      <c r="G162" s="7">
        <v>358</v>
      </c>
      <c r="H162" s="7">
        <v>382</v>
      </c>
      <c r="I162" s="7">
        <v>742</v>
      </c>
    </row>
    <row r="163" spans="1:15" ht="13.5">
      <c r="A163" s="9" t="s">
        <v>96</v>
      </c>
      <c r="B163" s="9" t="s">
        <v>85</v>
      </c>
      <c r="C163" s="141">
        <v>5.5</v>
      </c>
      <c r="D163" s="7">
        <v>44</v>
      </c>
      <c r="E163" s="7">
        <v>93</v>
      </c>
      <c r="F163" s="7">
        <v>189</v>
      </c>
      <c r="G163" s="7">
        <v>286</v>
      </c>
      <c r="H163" s="7">
        <v>309</v>
      </c>
      <c r="I163" s="7">
        <v>356</v>
      </c>
      <c r="J163" s="7">
        <v>403</v>
      </c>
      <c r="K163" s="7">
        <v>428</v>
      </c>
      <c r="L163" s="7">
        <v>524</v>
      </c>
      <c r="M163" s="7">
        <v>623</v>
      </c>
      <c r="N163" s="7">
        <v>717</v>
      </c>
      <c r="O163" s="7">
        <v>740</v>
      </c>
    </row>
    <row r="164" spans="1:4" ht="13.5">
      <c r="A164" s="9" t="s">
        <v>94</v>
      </c>
      <c r="B164" s="9" t="s">
        <v>298</v>
      </c>
      <c r="C164" s="141"/>
      <c r="D164" s="7">
        <v>164</v>
      </c>
    </row>
    <row r="165" spans="1:4" ht="13.5">
      <c r="A165" s="9" t="s">
        <v>167</v>
      </c>
      <c r="B165" s="9" t="s">
        <v>252</v>
      </c>
      <c r="C165" s="141"/>
      <c r="D165" s="7">
        <v>478</v>
      </c>
    </row>
    <row r="166" spans="1:9" ht="13.5">
      <c r="A166" s="9" t="s">
        <v>82</v>
      </c>
      <c r="B166" s="9" t="s">
        <v>140</v>
      </c>
      <c r="C166" s="141">
        <v>9</v>
      </c>
      <c r="D166" s="7">
        <v>19</v>
      </c>
      <c r="E166" s="7">
        <v>67</v>
      </c>
      <c r="F166" s="7">
        <v>310</v>
      </c>
      <c r="G166" s="7">
        <v>645</v>
      </c>
      <c r="H166" s="7">
        <v>667</v>
      </c>
      <c r="I166" s="7">
        <v>715</v>
      </c>
    </row>
    <row r="167" spans="1:7" ht="13.5">
      <c r="A167" s="9" t="s">
        <v>101</v>
      </c>
      <c r="B167" s="9" t="s">
        <v>214</v>
      </c>
      <c r="C167" s="141">
        <v>5.5</v>
      </c>
      <c r="D167" s="7">
        <v>187</v>
      </c>
      <c r="E167" s="7">
        <v>237</v>
      </c>
      <c r="F167" s="7">
        <v>261</v>
      </c>
      <c r="G167" s="7">
        <v>453</v>
      </c>
    </row>
    <row r="168" spans="1:4" ht="13.5">
      <c r="A168" s="9" t="s">
        <v>129</v>
      </c>
      <c r="B168" s="9" t="s">
        <v>216</v>
      </c>
      <c r="C168" s="141"/>
      <c r="D168" s="7">
        <v>192</v>
      </c>
    </row>
    <row r="169" spans="1:18" ht="13.5">
      <c r="A169" s="9" t="s">
        <v>91</v>
      </c>
      <c r="B169" s="9" t="s">
        <v>105</v>
      </c>
      <c r="C169" s="141">
        <v>21</v>
      </c>
      <c r="D169" s="7">
        <v>20</v>
      </c>
      <c r="E169" s="7">
        <v>139</v>
      </c>
      <c r="F169" s="7">
        <v>215</v>
      </c>
      <c r="G169" s="7">
        <v>355</v>
      </c>
      <c r="H169" s="7">
        <v>379</v>
      </c>
      <c r="I169" s="7">
        <v>404</v>
      </c>
      <c r="J169" s="7">
        <v>476</v>
      </c>
      <c r="K169" s="7">
        <v>500</v>
      </c>
      <c r="L169" s="7">
        <v>523</v>
      </c>
      <c r="M169" s="7">
        <v>548</v>
      </c>
      <c r="N169" s="7">
        <v>573</v>
      </c>
      <c r="O169" s="7">
        <v>621</v>
      </c>
      <c r="P169" s="7">
        <v>644</v>
      </c>
      <c r="Q169" s="7">
        <v>716</v>
      </c>
      <c r="R169" s="7">
        <v>765</v>
      </c>
    </row>
    <row r="170" spans="1:28" ht="13.5">
      <c r="A170" s="9" t="s">
        <v>90</v>
      </c>
      <c r="B170" s="9" t="s">
        <v>104</v>
      </c>
      <c r="C170" s="141">
        <v>10</v>
      </c>
      <c r="D170" s="7">
        <v>43</v>
      </c>
      <c r="E170" s="7">
        <v>69</v>
      </c>
      <c r="F170" s="7">
        <v>92</v>
      </c>
      <c r="G170" s="7">
        <v>116</v>
      </c>
      <c r="H170" s="7">
        <v>140</v>
      </c>
      <c r="I170" s="7">
        <v>166</v>
      </c>
      <c r="J170" s="7">
        <v>188</v>
      </c>
      <c r="K170" s="7">
        <v>212</v>
      </c>
      <c r="L170" s="7">
        <v>240</v>
      </c>
      <c r="M170" s="7">
        <v>259</v>
      </c>
      <c r="N170" s="7">
        <v>284</v>
      </c>
      <c r="O170" s="7">
        <v>307</v>
      </c>
      <c r="P170" s="7">
        <v>331</v>
      </c>
      <c r="Q170" s="7">
        <v>357</v>
      </c>
      <c r="R170" s="7">
        <v>380</v>
      </c>
      <c r="S170" s="7">
        <v>427</v>
      </c>
      <c r="T170" s="7">
        <v>451</v>
      </c>
      <c r="U170" s="7">
        <v>475</v>
      </c>
      <c r="V170" s="7">
        <v>499</v>
      </c>
      <c r="W170" s="7">
        <v>547</v>
      </c>
      <c r="X170" s="7">
        <v>571</v>
      </c>
      <c r="Y170" s="7">
        <v>598</v>
      </c>
      <c r="Z170" s="7">
        <v>669</v>
      </c>
      <c r="AA170" s="7">
        <v>691</v>
      </c>
      <c r="AB170" s="7">
        <v>763</v>
      </c>
    </row>
    <row r="171" spans="1:4" ht="13.5">
      <c r="A171" s="9" t="s">
        <v>157</v>
      </c>
      <c r="B171" s="9" t="s">
        <v>273</v>
      </c>
      <c r="C171" s="141">
        <v>5</v>
      </c>
      <c r="D171" s="7">
        <v>620</v>
      </c>
    </row>
    <row r="172" spans="1:4" ht="13.5">
      <c r="A172" s="9" t="s">
        <v>98</v>
      </c>
      <c r="B172" s="9" t="s">
        <v>132</v>
      </c>
      <c r="C172" s="141">
        <v>5.5</v>
      </c>
      <c r="D172" s="7">
        <v>239</v>
      </c>
    </row>
    <row r="173" spans="1:4" ht="13.5">
      <c r="A173" s="9" t="s">
        <v>90</v>
      </c>
      <c r="B173" s="9" t="s">
        <v>261</v>
      </c>
      <c r="C173" s="141">
        <v>10</v>
      </c>
      <c r="D173" s="7">
        <v>574</v>
      </c>
    </row>
    <row r="174" spans="1:18" ht="13.5">
      <c r="A174" s="9" t="s">
        <v>160</v>
      </c>
      <c r="B174" s="9" t="s">
        <v>181</v>
      </c>
      <c r="C174" s="141">
        <v>7</v>
      </c>
      <c r="D174" s="7">
        <v>45</v>
      </c>
      <c r="E174" s="7">
        <v>68</v>
      </c>
      <c r="F174" s="7">
        <v>118</v>
      </c>
      <c r="G174" s="7">
        <v>142</v>
      </c>
      <c r="H174" s="7">
        <v>168</v>
      </c>
      <c r="I174" s="7">
        <v>211</v>
      </c>
      <c r="J174" s="7">
        <v>333</v>
      </c>
      <c r="K174" s="7">
        <v>477</v>
      </c>
      <c r="L174" s="7">
        <v>549</v>
      </c>
      <c r="M174" s="7">
        <v>595</v>
      </c>
      <c r="N174" s="7">
        <v>622</v>
      </c>
      <c r="O174" s="7">
        <v>643</v>
      </c>
      <c r="P174" s="7">
        <v>693</v>
      </c>
      <c r="Q174" s="7">
        <v>741</v>
      </c>
      <c r="R174" s="7">
        <v>764</v>
      </c>
    </row>
    <row r="175" spans="1:4" ht="13.5">
      <c r="A175" s="9" t="s">
        <v>103</v>
      </c>
      <c r="B175" s="9" t="s">
        <v>228</v>
      </c>
      <c r="C175" s="141"/>
      <c r="D175" s="7">
        <v>283</v>
      </c>
    </row>
    <row r="176" spans="1:6" ht="13.5">
      <c r="A176" s="9" t="s">
        <v>101</v>
      </c>
      <c r="B176" s="9" t="s">
        <v>204</v>
      </c>
      <c r="C176" s="141"/>
      <c r="D176" s="7">
        <v>167</v>
      </c>
      <c r="E176" s="7">
        <v>405</v>
      </c>
      <c r="F176" s="7">
        <v>600</v>
      </c>
    </row>
    <row r="177" spans="1:4" ht="13.5">
      <c r="A177" s="9" t="s">
        <v>103</v>
      </c>
      <c r="B177" s="9" t="s">
        <v>300</v>
      </c>
      <c r="C177" s="141">
        <v>5.5</v>
      </c>
      <c r="D177" s="7">
        <v>550</v>
      </c>
    </row>
    <row r="178" spans="1:4" ht="13.5">
      <c r="A178" s="9" t="s">
        <v>157</v>
      </c>
      <c r="B178" s="9" t="s">
        <v>275</v>
      </c>
      <c r="C178" s="141">
        <v>5</v>
      </c>
      <c r="D178" s="7">
        <v>646</v>
      </c>
    </row>
    <row r="179" spans="1:4" ht="13.5">
      <c r="A179" s="9" t="s">
        <v>93</v>
      </c>
      <c r="B179" s="9" t="s">
        <v>294</v>
      </c>
      <c r="C179" s="141"/>
      <c r="D179" s="7">
        <v>190</v>
      </c>
    </row>
    <row r="180" spans="1:6" ht="13.5">
      <c r="A180" s="9" t="s">
        <v>82</v>
      </c>
      <c r="B180" s="9" t="s">
        <v>244</v>
      </c>
      <c r="C180" s="141"/>
      <c r="D180" s="7">
        <v>431</v>
      </c>
      <c r="E180" s="7">
        <v>648</v>
      </c>
      <c r="F180" s="7">
        <v>720</v>
      </c>
    </row>
    <row r="181" spans="1:11" ht="13.5">
      <c r="A181" s="9" t="s">
        <v>93</v>
      </c>
      <c r="B181" s="9" t="s">
        <v>189</v>
      </c>
      <c r="C181" s="141"/>
      <c r="D181" s="7">
        <v>91</v>
      </c>
      <c r="E181" s="7">
        <v>119</v>
      </c>
      <c r="F181" s="7">
        <v>264</v>
      </c>
      <c r="G181" s="7">
        <v>312</v>
      </c>
      <c r="H181" s="7">
        <v>359</v>
      </c>
      <c r="I181" s="7">
        <v>432</v>
      </c>
      <c r="J181" s="7">
        <v>599</v>
      </c>
      <c r="K181" s="7">
        <v>696</v>
      </c>
    </row>
    <row r="182" spans="1:13" ht="13.5">
      <c r="A182" s="9" t="s">
        <v>92</v>
      </c>
      <c r="B182" s="9" t="s">
        <v>86</v>
      </c>
      <c r="C182" s="141"/>
      <c r="D182" s="7">
        <v>96</v>
      </c>
      <c r="E182" s="7">
        <v>141</v>
      </c>
      <c r="F182" s="7">
        <v>238</v>
      </c>
      <c r="G182" s="7">
        <v>260</v>
      </c>
      <c r="H182" s="7">
        <v>332</v>
      </c>
      <c r="I182" s="7">
        <v>429</v>
      </c>
      <c r="J182" s="7">
        <v>501</v>
      </c>
      <c r="K182" s="7">
        <v>668</v>
      </c>
      <c r="L182" s="7">
        <v>692</v>
      </c>
      <c r="M182" s="7">
        <v>739</v>
      </c>
    </row>
    <row r="183" spans="1:4" ht="13.5">
      <c r="A183" s="9" t="s">
        <v>96</v>
      </c>
      <c r="B183" s="9" t="s">
        <v>108</v>
      </c>
      <c r="C183" s="141">
        <v>6</v>
      </c>
      <c r="D183" s="7">
        <v>452</v>
      </c>
    </row>
    <row r="184" spans="1:5" ht="13.5">
      <c r="A184" s="9" t="s">
        <v>88</v>
      </c>
      <c r="B184" s="9" t="s">
        <v>191</v>
      </c>
      <c r="C184" s="141">
        <v>6.5</v>
      </c>
      <c r="D184" s="7">
        <v>117</v>
      </c>
      <c r="E184" s="7">
        <v>502</v>
      </c>
    </row>
    <row r="185" spans="1:34" s="10" customFormat="1" ht="13.5">
      <c r="A185" s="131" t="s">
        <v>16</v>
      </c>
      <c r="B185" s="131" t="s">
        <v>16</v>
      </c>
      <c r="C185" t="s">
        <v>291</v>
      </c>
      <c r="D185" s="10">
        <v>25</v>
      </c>
      <c r="E185" s="10">
        <v>49</v>
      </c>
      <c r="F185" s="10">
        <v>73</v>
      </c>
      <c r="G185" s="10">
        <v>97</v>
      </c>
      <c r="H185" s="10">
        <v>121</v>
      </c>
      <c r="I185" s="10">
        <v>145</v>
      </c>
      <c r="J185" s="10">
        <v>169</v>
      </c>
      <c r="K185" s="10">
        <v>193</v>
      </c>
      <c r="L185" s="10">
        <v>217</v>
      </c>
      <c r="M185" s="10">
        <v>241</v>
      </c>
      <c r="N185" s="10">
        <v>265</v>
      </c>
      <c r="O185" s="10">
        <v>289</v>
      </c>
      <c r="P185" s="10">
        <v>313</v>
      </c>
      <c r="Q185" s="10">
        <v>337</v>
      </c>
      <c r="R185" s="10">
        <v>361</v>
      </c>
      <c r="S185" s="10">
        <v>385</v>
      </c>
      <c r="T185" s="10">
        <v>409</v>
      </c>
      <c r="U185" s="10">
        <v>433</v>
      </c>
      <c r="V185" s="10">
        <v>457</v>
      </c>
      <c r="W185" s="10">
        <v>481</v>
      </c>
      <c r="X185" s="10">
        <v>505</v>
      </c>
      <c r="Y185" s="10">
        <v>529</v>
      </c>
      <c r="Z185" s="10">
        <v>553</v>
      </c>
      <c r="AA185" s="10">
        <v>577</v>
      </c>
      <c r="AB185" s="10">
        <v>601</v>
      </c>
      <c r="AC185" s="10">
        <v>625</v>
      </c>
      <c r="AD185" s="10">
        <v>649</v>
      </c>
      <c r="AE185" s="10">
        <v>673</v>
      </c>
      <c r="AF185" s="10">
        <v>697</v>
      </c>
      <c r="AG185" s="10">
        <v>721</v>
      </c>
      <c r="AH185" s="10">
        <v>745</v>
      </c>
    </row>
    <row r="186" spans="1:3" ht="13.5">
      <c r="A186" s="9"/>
      <c r="B186" s="9"/>
      <c r="C186" t="s">
        <v>291</v>
      </c>
    </row>
    <row r="187" spans="1:3" ht="13.5">
      <c r="A187" s="9"/>
      <c r="B187" s="9"/>
      <c r="C187"/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s="10" customFormat="1" ht="13.5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124</v>
      </c>
      <c r="E2" s="21">
        <v>9.5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152</v>
      </c>
      <c r="C3" s="24" t="s">
        <v>103</v>
      </c>
      <c r="D3" s="25" t="s">
        <v>124</v>
      </c>
      <c r="E3" s="26"/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153</v>
      </c>
      <c r="C4" s="29" t="s">
        <v>82</v>
      </c>
      <c r="D4" s="30" t="s">
        <v>124</v>
      </c>
      <c r="E4" s="31"/>
      <c r="F4" s="27">
        <f>IF(E4&lt;&gt;0,VLOOKUP(B4,conteggi!$B$8:$D$75,3),0)</f>
        <v>0</v>
      </c>
      <c r="G4" s="32">
        <f>SUM(E2:E24)+G5</f>
        <v>107.5</v>
      </c>
      <c r="H4" s="125"/>
    </row>
    <row r="5" spans="1:8" ht="19.5" customHeight="1">
      <c r="A5" s="23" t="s">
        <v>1</v>
      </c>
      <c r="B5" s="24" t="s">
        <v>154</v>
      </c>
      <c r="C5" s="24" t="s">
        <v>94</v>
      </c>
      <c r="D5" s="25" t="s">
        <v>127</v>
      </c>
      <c r="E5" s="26">
        <v>4.5</v>
      </c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20</v>
      </c>
      <c r="H5" s="125"/>
    </row>
    <row r="6" spans="1:8" ht="19.5" customHeight="1">
      <c r="A6" s="28" t="s">
        <v>1</v>
      </c>
      <c r="B6" s="29" t="s">
        <v>155</v>
      </c>
      <c r="C6" s="29" t="s">
        <v>92</v>
      </c>
      <c r="D6" s="30" t="s">
        <v>126</v>
      </c>
      <c r="E6" s="31">
        <v>5.5</v>
      </c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156</v>
      </c>
      <c r="C7" s="24" t="s">
        <v>157</v>
      </c>
      <c r="D7" s="25" t="s">
        <v>125</v>
      </c>
      <c r="E7" s="26"/>
      <c r="F7" s="27">
        <f>IF(E7&lt;&gt;0,VLOOKUP(B7,conteggi!$B$8:$D$75,3),0)</f>
        <v>0</v>
      </c>
      <c r="H7" s="125"/>
      <c r="I7" s="142" t="s">
        <v>151</v>
      </c>
      <c r="J7" s="143"/>
    </row>
    <row r="8" spans="1:10" ht="19.5" customHeight="1">
      <c r="A8" s="28" t="s">
        <v>1</v>
      </c>
      <c r="B8" s="29" t="s">
        <v>158</v>
      </c>
      <c r="C8" s="29" t="s">
        <v>82</v>
      </c>
      <c r="D8" s="30" t="s">
        <v>125</v>
      </c>
      <c r="E8" s="31"/>
      <c r="F8" s="27">
        <f>IF(E8&lt;&gt;0,VLOOKUP(B8,conteggi!$B$8:$D$75,3),0)</f>
        <v>0</v>
      </c>
      <c r="H8" s="125"/>
      <c r="I8" s="142" t="s">
        <v>36</v>
      </c>
      <c r="J8" s="143"/>
    </row>
    <row r="9" spans="1:10" ht="19.5" customHeight="1">
      <c r="A9" s="23" t="s">
        <v>1</v>
      </c>
      <c r="B9" s="24" t="s">
        <v>159</v>
      </c>
      <c r="C9" s="24" t="s">
        <v>160</v>
      </c>
      <c r="D9" s="25" t="s">
        <v>125</v>
      </c>
      <c r="E9" s="26"/>
      <c r="F9" s="27">
        <f>IF(E9&lt;&gt;0,VLOOKUP(B9,conteggi!$B$8:$D$75,3),0)</f>
        <v>0</v>
      </c>
      <c r="H9" s="125"/>
      <c r="I9" s="35" t="s">
        <v>306</v>
      </c>
      <c r="J9" s="36" t="s">
        <v>307</v>
      </c>
    </row>
    <row r="10" spans="1:8" ht="19.5" customHeight="1" thickBot="1">
      <c r="A10" s="109" t="s">
        <v>1</v>
      </c>
      <c r="B10" s="110" t="s">
        <v>137</v>
      </c>
      <c r="C10" s="110" t="s">
        <v>96</v>
      </c>
      <c r="D10" s="111" t="s">
        <v>124</v>
      </c>
      <c r="E10" s="112">
        <v>5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124</v>
      </c>
      <c r="E11" s="45">
        <v>5</v>
      </c>
      <c r="F11" s="41">
        <f>IF(E11&lt;&gt;0,VLOOKUP(B11,conteggi!$B$76:$D$146,3),0)</f>
        <v>0</v>
      </c>
      <c r="H11" s="125"/>
    </row>
    <row r="12" spans="1:8" ht="19.5" customHeight="1">
      <c r="A12" s="46" t="s">
        <v>2</v>
      </c>
      <c r="B12" s="47" t="s">
        <v>130</v>
      </c>
      <c r="C12" s="47" t="s">
        <v>121</v>
      </c>
      <c r="D12" s="48" t="s">
        <v>124</v>
      </c>
      <c r="E12" s="49">
        <v>6</v>
      </c>
      <c r="F12" s="41">
        <f>IF(E12&lt;&gt;0,VLOOKUP(B12,conteggi!$B$76:$D$146,3),0)</f>
        <v>0</v>
      </c>
      <c r="H12" s="125"/>
    </row>
    <row r="13" spans="1:9" ht="19.5" customHeight="1">
      <c r="A13" s="42" t="s">
        <v>2</v>
      </c>
      <c r="B13" s="43" t="s">
        <v>161</v>
      </c>
      <c r="C13" s="43" t="s">
        <v>91</v>
      </c>
      <c r="D13" s="44" t="s">
        <v>124</v>
      </c>
      <c r="E13" s="45">
        <v>4.5</v>
      </c>
      <c r="F13" s="41">
        <f>IF(E13&lt;&gt;0,VLOOKUP(B13,conteggi!$B$76:$D$146,3),0)</f>
        <v>0</v>
      </c>
      <c r="H13" s="125"/>
      <c r="I13" s="50"/>
    </row>
    <row r="14" spans="1:9" ht="19.5" customHeight="1">
      <c r="A14" s="46" t="s">
        <v>2</v>
      </c>
      <c r="B14" s="47" t="s">
        <v>162</v>
      </c>
      <c r="C14" s="47" t="s">
        <v>87</v>
      </c>
      <c r="D14" s="48" t="s">
        <v>126</v>
      </c>
      <c r="E14" s="49"/>
      <c r="F14" s="41">
        <f>IF(E14&lt;&gt;0,VLOOKUP(B14,conteggi!$B$76:$D$146,3),0)</f>
        <v>0</v>
      </c>
      <c r="H14" s="125"/>
      <c r="I14" s="50"/>
    </row>
    <row r="15" spans="1:8" ht="19.5" customHeight="1">
      <c r="A15" s="42" t="s">
        <v>2</v>
      </c>
      <c r="B15" s="43" t="s">
        <v>139</v>
      </c>
      <c r="C15" s="43" t="s">
        <v>97</v>
      </c>
      <c r="D15" s="44" t="s">
        <v>127</v>
      </c>
      <c r="E15" s="45"/>
      <c r="F15" s="41">
        <f>IF(E15&lt;&gt;0,VLOOKUP(B15,conteggi!$B$76:$D$146,3),0)</f>
        <v>0</v>
      </c>
      <c r="G15" s="51"/>
      <c r="H15" s="125"/>
    </row>
    <row r="16" spans="1:9" ht="19.5" customHeight="1">
      <c r="A16" s="46" t="s">
        <v>2</v>
      </c>
      <c r="B16" s="47" t="s">
        <v>163</v>
      </c>
      <c r="C16" s="47" t="s">
        <v>92</v>
      </c>
      <c r="D16" s="48" t="s">
        <v>125</v>
      </c>
      <c r="E16" s="49"/>
      <c r="F16" s="41">
        <f>IF(E16&lt;&gt;0,VLOOKUP(B16,conteggi!$B$76:$D$146,3),0)</f>
        <v>0</v>
      </c>
      <c r="H16" s="125"/>
      <c r="I16" s="50"/>
    </row>
    <row r="17" spans="1:8" ht="19.5" customHeight="1">
      <c r="A17" s="42" t="s">
        <v>2</v>
      </c>
      <c r="B17" s="43" t="s">
        <v>164</v>
      </c>
      <c r="C17" s="43" t="s">
        <v>157</v>
      </c>
      <c r="D17" s="44" t="s">
        <v>125</v>
      </c>
      <c r="E17" s="45"/>
      <c r="F17" s="41">
        <f>IF(E17&lt;&gt;0,VLOOKUP(B17,conteggi!$B$76:$D$146,3),0)</f>
        <v>0</v>
      </c>
      <c r="H17" s="125"/>
    </row>
    <row r="18" spans="1:8" ht="19.5" customHeight="1" thickBot="1">
      <c r="A18" s="37" t="s">
        <v>2</v>
      </c>
      <c r="B18" s="38" t="s">
        <v>147</v>
      </c>
      <c r="C18" s="38" t="s">
        <v>90</v>
      </c>
      <c r="D18" s="39" t="s">
        <v>124</v>
      </c>
      <c r="E18" s="40">
        <v>12</v>
      </c>
      <c r="F18" s="41">
        <f>IF(E18&lt;&gt;0,VLOOKUP(B18,conteggi!$B$76:$D$146,3),0)</f>
        <v>1</v>
      </c>
      <c r="H18" s="125"/>
    </row>
    <row r="19" spans="1:8" ht="19.5" customHeight="1">
      <c r="A19" s="52" t="s">
        <v>3</v>
      </c>
      <c r="B19" s="53" t="s">
        <v>140</v>
      </c>
      <c r="C19" s="53" t="s">
        <v>82</v>
      </c>
      <c r="D19" s="54" t="s">
        <v>124</v>
      </c>
      <c r="E19" s="55">
        <v>8.5</v>
      </c>
      <c r="F19" s="15">
        <f>IF(E19&lt;&gt;0,VLOOKUP(B19,conteggi!$B$147:$D$184,3),0)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124</v>
      </c>
      <c r="E20" s="59">
        <v>21</v>
      </c>
      <c r="F20" s="15">
        <f>IF(E20&lt;&gt;0,VLOOKUP(B20,conteggi!$B$147:$D$184,3),0)</f>
        <v>4</v>
      </c>
      <c r="H20" s="125"/>
    </row>
    <row r="21" spans="1:8" ht="19.5" customHeight="1">
      <c r="A21" s="52" t="s">
        <v>3</v>
      </c>
      <c r="B21" s="53" t="s">
        <v>165</v>
      </c>
      <c r="C21" s="53" t="s">
        <v>94</v>
      </c>
      <c r="D21" s="54" t="s">
        <v>124</v>
      </c>
      <c r="E21" s="55">
        <v>6</v>
      </c>
      <c r="F21" s="15">
        <f>IF(E21&lt;&gt;0,VLOOKUP(B21,conteggi!$B$147:$D$184,3),0)</f>
        <v>0</v>
      </c>
      <c r="H21" s="125"/>
    </row>
    <row r="22" spans="1:8" ht="19.5" customHeight="1">
      <c r="A22" s="56" t="s">
        <v>3</v>
      </c>
      <c r="B22" s="57" t="s">
        <v>166</v>
      </c>
      <c r="C22" s="57" t="s">
        <v>167</v>
      </c>
      <c r="D22" s="58" t="s">
        <v>127</v>
      </c>
      <c r="E22" s="59"/>
      <c r="F22" s="15">
        <f>IF(E22&lt;&gt;0,VLOOKUP(B22,conteggi!$B$147:$D$184,3),0)</f>
        <v>0</v>
      </c>
      <c r="H22" s="125"/>
    </row>
    <row r="23" spans="1:8" ht="19.5" customHeight="1">
      <c r="A23" s="52" t="s">
        <v>3</v>
      </c>
      <c r="B23" s="53" t="s">
        <v>168</v>
      </c>
      <c r="C23" s="53" t="s">
        <v>121</v>
      </c>
      <c r="D23" s="54" t="s">
        <v>126</v>
      </c>
      <c r="E23" s="55"/>
      <c r="F23" s="15">
        <f>IF(E23&lt;&gt;0,VLOOKUP(B23,conteggi!$B$147:$D$184,3),0)</f>
        <v>0</v>
      </c>
      <c r="H23" s="125"/>
    </row>
    <row r="24" spans="1:8" ht="19.5" customHeight="1" thickBot="1">
      <c r="A24" s="56" t="s">
        <v>3</v>
      </c>
      <c r="B24" s="57" t="s">
        <v>169</v>
      </c>
      <c r="C24" s="57" t="s">
        <v>93</v>
      </c>
      <c r="D24" s="58" t="s">
        <v>125</v>
      </c>
      <c r="E24" s="59"/>
      <c r="F24" s="15">
        <f>IF(E24&lt;&gt;0,VLOOKUP(B24,conteggi!$B$147:$D$184,3),0)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124</v>
      </c>
      <c r="E26" s="21">
        <v>4.5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125</v>
      </c>
      <c r="E27" s="26"/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170</v>
      </c>
      <c r="C28" s="29" t="s">
        <v>121</v>
      </c>
      <c r="D28" s="30" t="s">
        <v>124</v>
      </c>
      <c r="E28" s="31">
        <v>4.5</v>
      </c>
      <c r="F28" s="27">
        <f>IF(E28&lt;&gt;0,VLOOKUP(B28,conteggi!$B$8:$D$75,3),0)</f>
        <v>0</v>
      </c>
      <c r="G28" s="32">
        <f>SUM(E26:E48)+G29</f>
        <v>105</v>
      </c>
      <c r="H28" s="125"/>
    </row>
    <row r="29" spans="1:8" ht="19.5" customHeight="1">
      <c r="A29" s="23" t="s">
        <v>1</v>
      </c>
      <c r="B29" s="24" t="s">
        <v>171</v>
      </c>
      <c r="C29" s="24" t="s">
        <v>129</v>
      </c>
      <c r="D29" s="25" t="s">
        <v>126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20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124</v>
      </c>
      <c r="E30" s="31">
        <v>5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156</v>
      </c>
      <c r="C31" s="24" t="s">
        <v>157</v>
      </c>
      <c r="D31" s="25" t="s">
        <v>127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172</v>
      </c>
      <c r="C32" s="29" t="s">
        <v>103</v>
      </c>
      <c r="D32" s="30" t="s">
        <v>125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173</v>
      </c>
      <c r="C33" s="24" t="s">
        <v>121</v>
      </c>
      <c r="D33" s="25" t="s">
        <v>125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135</v>
      </c>
      <c r="C34" s="110" t="s">
        <v>121</v>
      </c>
      <c r="D34" s="111" t="s">
        <v>124</v>
      </c>
      <c r="E34" s="112">
        <v>6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143</v>
      </c>
      <c r="C35" s="43" t="s">
        <v>94</v>
      </c>
      <c r="D35" s="44" t="s">
        <v>125</v>
      </c>
      <c r="E35" s="45"/>
      <c r="F35" s="41">
        <f>IF(E35&lt;&gt;0,VLOOKUP(B35,conteggi!$B$76:$D$146,3),0)</f>
        <v>0</v>
      </c>
      <c r="H35" s="125"/>
    </row>
    <row r="36" spans="1:8" ht="19.5" customHeight="1">
      <c r="A36" s="46" t="s">
        <v>2</v>
      </c>
      <c r="B36" s="47" t="s">
        <v>174</v>
      </c>
      <c r="C36" s="47" t="s">
        <v>82</v>
      </c>
      <c r="D36" s="48" t="s">
        <v>124</v>
      </c>
      <c r="E36" s="49"/>
      <c r="F36" s="41">
        <f>IF(E36&lt;&gt;0,VLOOKUP(B36,conteggi!$B$76:$D$146,3),0)</f>
        <v>0</v>
      </c>
      <c r="H36" s="125"/>
    </row>
    <row r="37" spans="1:8" ht="19.5" customHeight="1">
      <c r="A37" s="42" t="s">
        <v>2</v>
      </c>
      <c r="B37" s="43" t="s">
        <v>175</v>
      </c>
      <c r="C37" s="43" t="s">
        <v>82</v>
      </c>
      <c r="D37" s="44" t="s">
        <v>124</v>
      </c>
      <c r="E37" s="45">
        <v>7</v>
      </c>
      <c r="F37" s="41">
        <f>IF(E37&lt;&gt;0,VLOOKUP(B37,conteggi!$B$76:$D$146,3),0)</f>
        <v>0</v>
      </c>
      <c r="H37" s="125"/>
    </row>
    <row r="38" spans="1:8" ht="19.5" customHeight="1">
      <c r="A38" s="46" t="s">
        <v>2</v>
      </c>
      <c r="B38" s="47" t="s">
        <v>176</v>
      </c>
      <c r="C38" s="47" t="s">
        <v>92</v>
      </c>
      <c r="D38" s="48" t="s">
        <v>124</v>
      </c>
      <c r="E38" s="49">
        <v>6.5</v>
      </c>
      <c r="F38" s="41">
        <f>IF(E38&lt;&gt;0,VLOOKUP(B38,conteggi!$B$76:$D$146,3),0)</f>
        <v>0</v>
      </c>
      <c r="H38" s="125"/>
    </row>
    <row r="39" spans="1:8" ht="19.5" customHeight="1">
      <c r="A39" s="42" t="s">
        <v>2</v>
      </c>
      <c r="B39" s="43" t="s">
        <v>177</v>
      </c>
      <c r="C39" s="43" t="s">
        <v>157</v>
      </c>
      <c r="D39" s="44" t="s">
        <v>126</v>
      </c>
      <c r="E39" s="45"/>
      <c r="F39" s="41">
        <f>IF(E39&lt;&gt;0,VLOOKUP(B39,conteggi!$B$76:$D$146,3),0)</f>
        <v>0</v>
      </c>
      <c r="G39" s="60"/>
      <c r="H39" s="125"/>
    </row>
    <row r="40" spans="1:8" ht="19.5" customHeight="1">
      <c r="A40" s="46" t="s">
        <v>2</v>
      </c>
      <c r="B40" s="47" t="s">
        <v>178</v>
      </c>
      <c r="C40" s="47" t="s">
        <v>93</v>
      </c>
      <c r="D40" s="48" t="s">
        <v>127</v>
      </c>
      <c r="E40" s="49"/>
      <c r="F40" s="41">
        <f>IF(E40&lt;&gt;0,VLOOKUP(B40,conteggi!$B$76:$D$146,3),0)</f>
        <v>0</v>
      </c>
      <c r="H40" s="125"/>
    </row>
    <row r="41" spans="1:8" ht="19.5" customHeight="1">
      <c r="A41" s="42" t="s">
        <v>2</v>
      </c>
      <c r="B41" s="43" t="s">
        <v>179</v>
      </c>
      <c r="C41" s="43" t="s">
        <v>121</v>
      </c>
      <c r="D41" s="44" t="s">
        <v>125</v>
      </c>
      <c r="E41" s="45"/>
      <c r="F41" s="41">
        <f>IF(E41&lt;&gt;0,VLOOKUP(B41,conteggi!$B$76:$D$146,3),0)</f>
        <v>0</v>
      </c>
      <c r="H41" s="125"/>
    </row>
    <row r="42" spans="1:8" ht="19.5" customHeight="1" thickBot="1">
      <c r="A42" s="37" t="s">
        <v>2</v>
      </c>
      <c r="B42" s="38" t="s">
        <v>180</v>
      </c>
      <c r="C42" s="38" t="s">
        <v>91</v>
      </c>
      <c r="D42" s="39" t="s">
        <v>124</v>
      </c>
      <c r="E42" s="40">
        <v>29</v>
      </c>
      <c r="F42" s="41">
        <f>IF(E42&lt;&gt;0,VLOOKUP(B42,conteggi!$B$76:$D$146,3),0)</f>
        <v>4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124</v>
      </c>
      <c r="E43" s="55">
        <v>10</v>
      </c>
      <c r="F43" s="15">
        <f>IF(E43&lt;&gt;0,VLOOKUP(B43,conteggi!$B$147:$D$184,3),0)</f>
        <v>1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124</v>
      </c>
      <c r="E44" s="59">
        <v>5.5</v>
      </c>
      <c r="F44" s="15">
        <f>IF(E44&lt;&gt;0,VLOOKUP(B44,conteggi!$B$147:$D$184,3),0)</f>
        <v>0</v>
      </c>
      <c r="H44" s="125"/>
    </row>
    <row r="45" spans="1:8" ht="19.5" customHeight="1">
      <c r="A45" s="52" t="s">
        <v>3</v>
      </c>
      <c r="B45" s="53" t="s">
        <v>181</v>
      </c>
      <c r="C45" s="53" t="s">
        <v>160</v>
      </c>
      <c r="D45" s="54" t="s">
        <v>124</v>
      </c>
      <c r="E45" s="55">
        <v>7</v>
      </c>
      <c r="F45" s="15">
        <f>IF(E45&lt;&gt;0,VLOOKUP(B45,conteggi!$B$147:$D$184,3),0)</f>
        <v>0</v>
      </c>
      <c r="H45" s="125"/>
    </row>
    <row r="46" spans="1:8" ht="19.5" customHeight="1">
      <c r="A46" s="56" t="s">
        <v>3</v>
      </c>
      <c r="B46" s="57" t="s">
        <v>168</v>
      </c>
      <c r="C46" s="57" t="s">
        <v>121</v>
      </c>
      <c r="D46" s="58" t="s">
        <v>126</v>
      </c>
      <c r="E46" s="59"/>
      <c r="F46" s="15">
        <f>IF(E46&lt;&gt;0,VLOOKUP(B46,conteggi!$B$147:$D$184,3),0)</f>
        <v>0</v>
      </c>
      <c r="H46" s="125"/>
    </row>
    <row r="47" spans="1:8" ht="19.5" customHeight="1">
      <c r="A47" s="52" t="s">
        <v>3</v>
      </c>
      <c r="B47" s="53" t="s">
        <v>166</v>
      </c>
      <c r="C47" s="53" t="s">
        <v>167</v>
      </c>
      <c r="D47" s="54" t="s">
        <v>127</v>
      </c>
      <c r="E47" s="55"/>
      <c r="F47" s="15">
        <f>IF(E47&lt;&gt;0,VLOOKUP(B47,conteggi!$B$147:$D$184,3),0)</f>
        <v>0</v>
      </c>
      <c r="H47" s="125"/>
    </row>
    <row r="48" spans="1:8" ht="19.5" customHeight="1" thickBot="1">
      <c r="A48" s="56" t="s">
        <v>3</v>
      </c>
      <c r="B48" s="57" t="s">
        <v>182</v>
      </c>
      <c r="C48" s="57" t="s">
        <v>88</v>
      </c>
      <c r="D48" s="58" t="s">
        <v>125</v>
      </c>
      <c r="E48" s="59"/>
      <c r="F48" s="15">
        <f>IF(E48&lt;&gt;0,VLOOKUP(B48,conteggi!$B$147:$D$184,3),0)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124</v>
      </c>
      <c r="E50" s="21">
        <v>9.5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156</v>
      </c>
      <c r="C51" s="24" t="s">
        <v>157</v>
      </c>
      <c r="D51" s="25" t="s">
        <v>127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125</v>
      </c>
      <c r="E52" s="31"/>
      <c r="F52" s="27">
        <f>IF(E52&lt;&gt;0,VLOOKUP(B52,conteggi!$B$8:$D$75,3),0)</f>
        <v>0</v>
      </c>
      <c r="G52" s="32">
        <f>SUM(E50:E72)+G53</f>
        <v>116</v>
      </c>
      <c r="H52" s="125"/>
    </row>
    <row r="53" spans="1:8" ht="19.5" customHeight="1">
      <c r="A53" s="23" t="s">
        <v>1</v>
      </c>
      <c r="B53" s="24" t="s">
        <v>171</v>
      </c>
      <c r="C53" s="24" t="s">
        <v>129</v>
      </c>
      <c r="D53" s="25" t="s">
        <v>125</v>
      </c>
      <c r="E53" s="26"/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20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124</v>
      </c>
      <c r="E54" s="31">
        <v>5</v>
      </c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170</v>
      </c>
      <c r="C55" s="24" t="s">
        <v>121</v>
      </c>
      <c r="D55" s="25" t="s">
        <v>124</v>
      </c>
      <c r="E55" s="26">
        <v>4.5</v>
      </c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173</v>
      </c>
      <c r="C56" s="29" t="s">
        <v>121</v>
      </c>
      <c r="D56" s="30" t="s">
        <v>126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183</v>
      </c>
      <c r="C57" s="24" t="s">
        <v>121</v>
      </c>
      <c r="D57" s="25" t="s">
        <v>125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137</v>
      </c>
      <c r="C58" s="110" t="s">
        <v>96</v>
      </c>
      <c r="D58" s="111" t="s">
        <v>124</v>
      </c>
      <c r="E58" s="112">
        <v>5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177</v>
      </c>
      <c r="C59" s="43" t="s">
        <v>157</v>
      </c>
      <c r="D59" s="44" t="s">
        <v>127</v>
      </c>
      <c r="E59" s="45"/>
      <c r="F59" s="41">
        <f>IF(E59&lt;&gt;0,VLOOKUP(B59,conteggi!$B$76:$D$146,3),0)</f>
        <v>0</v>
      </c>
      <c r="G59" s="64"/>
      <c r="H59" s="125"/>
    </row>
    <row r="60" spans="1:8" ht="19.5" customHeight="1">
      <c r="A60" s="46" t="s">
        <v>2</v>
      </c>
      <c r="B60" s="47" t="s">
        <v>175</v>
      </c>
      <c r="C60" s="47" t="s">
        <v>82</v>
      </c>
      <c r="D60" s="48" t="s">
        <v>124</v>
      </c>
      <c r="E60" s="49">
        <v>7</v>
      </c>
      <c r="F60" s="41">
        <f>IF(E60&lt;&gt;0,VLOOKUP(B60,conteggi!$B$76:$D$146,3),0)</f>
        <v>0</v>
      </c>
      <c r="H60" s="125"/>
    </row>
    <row r="61" spans="1:8" ht="19.5" customHeight="1">
      <c r="A61" s="42" t="s">
        <v>2</v>
      </c>
      <c r="B61" s="43" t="s">
        <v>130</v>
      </c>
      <c r="C61" s="43" t="s">
        <v>121</v>
      </c>
      <c r="D61" s="44" t="s">
        <v>124</v>
      </c>
      <c r="E61" s="45">
        <v>6</v>
      </c>
      <c r="F61" s="41">
        <f>IF(E61&lt;&gt;0,VLOOKUP(B61,conteggi!$B$76:$D$146,3),0)</f>
        <v>0</v>
      </c>
      <c r="G61" s="51"/>
      <c r="H61" s="124"/>
    </row>
    <row r="62" spans="1:8" ht="19.5" customHeight="1">
      <c r="A62" s="46" t="s">
        <v>2</v>
      </c>
      <c r="B62" s="47" t="s">
        <v>184</v>
      </c>
      <c r="C62" s="47" t="s">
        <v>92</v>
      </c>
      <c r="D62" s="48" t="s">
        <v>124</v>
      </c>
      <c r="E62" s="49">
        <v>4.5</v>
      </c>
      <c r="F62" s="41">
        <f>IF(E62&lt;&gt;0,VLOOKUP(B62,conteggi!$B$76:$D$146,3),0)</f>
        <v>0</v>
      </c>
      <c r="H62" s="126"/>
    </row>
    <row r="63" spans="1:8" ht="19.5" customHeight="1">
      <c r="A63" s="42" t="s">
        <v>2</v>
      </c>
      <c r="B63" s="43" t="s">
        <v>185</v>
      </c>
      <c r="C63" s="43" t="s">
        <v>94</v>
      </c>
      <c r="D63" s="44" t="s">
        <v>125</v>
      </c>
      <c r="E63" s="45"/>
      <c r="F63" s="41">
        <f>IF(E63&lt;&gt;0,VLOOKUP(B63,conteggi!$B$76:$D$146,3),0)</f>
        <v>0</v>
      </c>
      <c r="G63" s="65"/>
      <c r="H63" s="126"/>
    </row>
    <row r="64" spans="1:8" ht="19.5" customHeight="1">
      <c r="A64" s="46" t="s">
        <v>2</v>
      </c>
      <c r="B64" s="47" t="s">
        <v>174</v>
      </c>
      <c r="C64" s="47" t="s">
        <v>82</v>
      </c>
      <c r="D64" s="48" t="s">
        <v>126</v>
      </c>
      <c r="E64" s="49"/>
      <c r="F64" s="41">
        <f>IF(E64&lt;&gt;0,VLOOKUP(B64,conteggi!$B$76:$D$146,3),0)</f>
        <v>0</v>
      </c>
      <c r="H64" s="126"/>
    </row>
    <row r="65" spans="1:8" ht="19.5" customHeight="1">
      <c r="A65" s="42" t="s">
        <v>2</v>
      </c>
      <c r="B65" s="43" t="s">
        <v>178</v>
      </c>
      <c r="C65" s="43" t="s">
        <v>93</v>
      </c>
      <c r="D65" s="44" t="s">
        <v>125</v>
      </c>
      <c r="E65" s="45"/>
      <c r="F65" s="41">
        <f>IF(E65&lt;&gt;0,VLOOKUP(B65,conteggi!$B$76:$D$146,3),0)</f>
        <v>0</v>
      </c>
      <c r="H65" s="126"/>
    </row>
    <row r="66" spans="1:8" ht="19.5" customHeight="1" thickBot="1">
      <c r="A66" s="37" t="s">
        <v>2</v>
      </c>
      <c r="B66" s="38" t="s">
        <v>180</v>
      </c>
      <c r="C66" s="38" t="s">
        <v>91</v>
      </c>
      <c r="D66" s="39" t="s">
        <v>124</v>
      </c>
      <c r="E66" s="40">
        <v>29</v>
      </c>
      <c r="F66" s="41">
        <f>IF(E66&lt;&gt;0,VLOOKUP(B66,conteggi!$B$76:$D$146,3),0)</f>
        <v>4</v>
      </c>
      <c r="H66" s="126"/>
    </row>
    <row r="67" spans="1:8" ht="19.5" customHeight="1">
      <c r="A67" s="52" t="s">
        <v>3</v>
      </c>
      <c r="B67" s="53" t="s">
        <v>140</v>
      </c>
      <c r="C67" s="53" t="s">
        <v>82</v>
      </c>
      <c r="D67" s="54" t="s">
        <v>124</v>
      </c>
      <c r="E67" s="55">
        <v>8.5</v>
      </c>
      <c r="F67" s="15">
        <f>IF(E67&lt;&gt;0,VLOOKUP(B67,conteggi!$B$147:$D$184,3),0)</f>
        <v>0</v>
      </c>
      <c r="H67" s="126"/>
    </row>
    <row r="68" spans="1:8" ht="19.5" customHeight="1">
      <c r="A68" s="56" t="s">
        <v>3</v>
      </c>
      <c r="B68" s="57" t="s">
        <v>181</v>
      </c>
      <c r="C68" s="57" t="s">
        <v>160</v>
      </c>
      <c r="D68" s="58" t="s">
        <v>124</v>
      </c>
      <c r="E68" s="59">
        <v>7</v>
      </c>
      <c r="F68" s="15">
        <f>IF(E68&lt;&gt;0,VLOOKUP(B68,conteggi!$B$147:$D$184,3),0)</f>
        <v>0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124</v>
      </c>
      <c r="E69" s="55">
        <v>10</v>
      </c>
      <c r="F69" s="15">
        <f>IF(E69&lt;&gt;0,VLOOKUP(B69,conteggi!$B$147:$D$184,3),0)</f>
        <v>1</v>
      </c>
      <c r="H69" s="126"/>
    </row>
    <row r="70" spans="1:8" ht="19.5" customHeight="1">
      <c r="A70" s="56" t="s">
        <v>3</v>
      </c>
      <c r="B70" s="57" t="s">
        <v>166</v>
      </c>
      <c r="C70" s="57" t="s">
        <v>167</v>
      </c>
      <c r="D70" s="58" t="s">
        <v>127</v>
      </c>
      <c r="E70" s="59"/>
      <c r="F70" s="15">
        <f>IF(E70&lt;&gt;0,VLOOKUP(B70,conteggi!$B$147:$D$184,3),0)</f>
        <v>0</v>
      </c>
      <c r="H70" s="126"/>
    </row>
    <row r="71" spans="1:8" ht="19.5" customHeight="1">
      <c r="A71" s="52" t="s">
        <v>3</v>
      </c>
      <c r="B71" s="53" t="s">
        <v>168</v>
      </c>
      <c r="C71" s="53" t="s">
        <v>121</v>
      </c>
      <c r="D71" s="54" t="s">
        <v>126</v>
      </c>
      <c r="E71" s="55"/>
      <c r="F71" s="15">
        <f>IF(E71&lt;&gt;0,VLOOKUP(B71,conteggi!$B$147:$D$184,3),0)</f>
        <v>0</v>
      </c>
      <c r="H71" s="125"/>
    </row>
    <row r="72" spans="1:8" ht="19.5" customHeight="1" thickBot="1">
      <c r="A72" s="56" t="s">
        <v>3</v>
      </c>
      <c r="B72" s="57" t="s">
        <v>169</v>
      </c>
      <c r="C72" s="57" t="s">
        <v>93</v>
      </c>
      <c r="D72" s="58" t="s">
        <v>125</v>
      </c>
      <c r="E72" s="59"/>
      <c r="F72" s="15">
        <f>IF(E72&lt;&gt;0,VLOOKUP(B72,conteggi!$B$147:$D$184,3),0)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124</v>
      </c>
      <c r="E74" s="21">
        <v>9.5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170</v>
      </c>
      <c r="C75" s="24" t="s">
        <v>121</v>
      </c>
      <c r="D75" s="25" t="s">
        <v>127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155</v>
      </c>
      <c r="C76" s="29" t="s">
        <v>92</v>
      </c>
      <c r="D76" s="30" t="s">
        <v>124</v>
      </c>
      <c r="E76" s="31">
        <v>5.5</v>
      </c>
      <c r="F76" s="27">
        <f>IF(E76&lt;&gt;0,VLOOKUP(B76,conteggi!$B$8:$D$75,3),0)</f>
        <v>0</v>
      </c>
      <c r="G76" s="32">
        <f>SUM(E74:E96)+G77</f>
        <v>112</v>
      </c>
      <c r="H76" s="125"/>
    </row>
    <row r="77" spans="1:8" ht="19.5" customHeight="1">
      <c r="A77" s="23" t="s">
        <v>1</v>
      </c>
      <c r="B77" s="24" t="s">
        <v>173</v>
      </c>
      <c r="C77" s="24" t="s">
        <v>121</v>
      </c>
      <c r="D77" s="25" t="s">
        <v>125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20</v>
      </c>
      <c r="H77" s="125"/>
    </row>
    <row r="78" spans="1:8" ht="19.5" customHeight="1">
      <c r="A78" s="28" t="s">
        <v>1</v>
      </c>
      <c r="B78" s="29" t="s">
        <v>152</v>
      </c>
      <c r="C78" s="29" t="s">
        <v>103</v>
      </c>
      <c r="D78" s="30" t="s">
        <v>124</v>
      </c>
      <c r="E78" s="31"/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171</v>
      </c>
      <c r="C79" s="24" t="s">
        <v>129</v>
      </c>
      <c r="D79" s="25" t="s">
        <v>125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126</v>
      </c>
      <c r="E80" s="31">
        <v>5</v>
      </c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156</v>
      </c>
      <c r="C81" s="24" t="s">
        <v>157</v>
      </c>
      <c r="D81" s="25" t="s">
        <v>125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135</v>
      </c>
      <c r="C82" s="110" t="s">
        <v>121</v>
      </c>
      <c r="D82" s="111" t="s">
        <v>124</v>
      </c>
      <c r="E82" s="112">
        <v>6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186</v>
      </c>
      <c r="C83" s="43" t="s">
        <v>87</v>
      </c>
      <c r="D83" s="44" t="s">
        <v>126</v>
      </c>
      <c r="E83" s="45"/>
      <c r="F83" s="41">
        <f>IF(E83&lt;&gt;0,VLOOKUP(B83,conteggi!$B$76:$D$146,3),0)</f>
        <v>0</v>
      </c>
      <c r="G83" s="60"/>
      <c r="H83" s="125"/>
    </row>
    <row r="84" spans="1:8" ht="19.5" customHeight="1">
      <c r="A84" s="46" t="s">
        <v>2</v>
      </c>
      <c r="B84" s="47" t="s">
        <v>187</v>
      </c>
      <c r="C84" s="47" t="s">
        <v>160</v>
      </c>
      <c r="D84" s="48" t="s">
        <v>124</v>
      </c>
      <c r="E84" s="49">
        <v>6.5</v>
      </c>
      <c r="F84" s="41">
        <f>IF(E84&lt;&gt;0,VLOOKUP(B84,conteggi!$B$76:$D$146,3),0)</f>
        <v>0</v>
      </c>
      <c r="H84" s="125"/>
    </row>
    <row r="85" spans="1:8" ht="19.5" customHeight="1">
      <c r="A85" s="42" t="s">
        <v>2</v>
      </c>
      <c r="B85" s="43" t="s">
        <v>144</v>
      </c>
      <c r="C85" s="43" t="s">
        <v>91</v>
      </c>
      <c r="D85" s="44" t="s">
        <v>125</v>
      </c>
      <c r="E85" s="45"/>
      <c r="F85" s="41">
        <f>IF(E85&lt;&gt;0,VLOOKUP(B85,conteggi!$B$76:$D$146,3),0)</f>
        <v>0</v>
      </c>
      <c r="H85" s="125"/>
    </row>
    <row r="86" spans="1:8" s="16" customFormat="1" ht="19.5" customHeight="1">
      <c r="A86" s="46" t="s">
        <v>2</v>
      </c>
      <c r="B86" s="47" t="s">
        <v>177</v>
      </c>
      <c r="C86" s="47" t="s">
        <v>157</v>
      </c>
      <c r="D86" s="48" t="s">
        <v>125</v>
      </c>
      <c r="E86" s="49"/>
      <c r="F86" s="41">
        <f>IF(E86&lt;&gt;0,VLOOKUP(B86,conteggi!$B$76:$D$146,3),0)</f>
        <v>0</v>
      </c>
      <c r="G86" s="51"/>
      <c r="H86" s="125"/>
    </row>
    <row r="87" spans="1:8" ht="19.5" customHeight="1">
      <c r="A87" s="42" t="s">
        <v>2</v>
      </c>
      <c r="B87" s="43" t="s">
        <v>162</v>
      </c>
      <c r="C87" s="43" t="s">
        <v>87</v>
      </c>
      <c r="D87" s="44" t="s">
        <v>127</v>
      </c>
      <c r="E87" s="45"/>
      <c r="F87" s="41">
        <f>IF(E87&lt;&gt;0,VLOOKUP(B87,conteggi!$B$76:$D$146,3),0)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188</v>
      </c>
      <c r="C88" s="47" t="s">
        <v>97</v>
      </c>
      <c r="D88" s="48" t="s">
        <v>124</v>
      </c>
      <c r="E88" s="49">
        <v>5</v>
      </c>
      <c r="F88" s="41">
        <f>IF(E88&lt;&gt;0,VLOOKUP(B88,conteggi!$B$76:$D$146,3),0)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124</v>
      </c>
      <c r="E89" s="45">
        <v>5</v>
      </c>
      <c r="F89" s="41">
        <f>IF(E89&lt;&gt;0,VLOOKUP(B89,conteggi!$B$76:$D$146,3),0)</f>
        <v>0</v>
      </c>
      <c r="H89" s="125"/>
    </row>
    <row r="90" spans="1:8" ht="19.5" customHeight="1" thickBot="1">
      <c r="A90" s="37" t="s">
        <v>2</v>
      </c>
      <c r="B90" s="38" t="s">
        <v>180</v>
      </c>
      <c r="C90" s="38" t="s">
        <v>91</v>
      </c>
      <c r="D90" s="39" t="s">
        <v>124</v>
      </c>
      <c r="E90" s="40">
        <v>29</v>
      </c>
      <c r="F90" s="41">
        <f>IF(E90&lt;&gt;0,VLOOKUP(B90,conteggi!$B$76:$D$146,3),0)</f>
        <v>4</v>
      </c>
      <c r="G90" s="65"/>
      <c r="H90" s="126"/>
    </row>
    <row r="91" spans="1:8" ht="19.5" customHeight="1">
      <c r="A91" s="52" t="s">
        <v>3</v>
      </c>
      <c r="B91" s="53" t="s">
        <v>189</v>
      </c>
      <c r="C91" s="53" t="s">
        <v>93</v>
      </c>
      <c r="D91" s="54" t="s">
        <v>125</v>
      </c>
      <c r="E91" s="55"/>
      <c r="F91" s="15">
        <f>IF(E91&lt;&gt;0,VLOOKUP(B91,conteggi!$B$147:$D$184,3),0)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124</v>
      </c>
      <c r="E92" s="59">
        <v>10</v>
      </c>
      <c r="F92" s="15">
        <f>IF(E92&lt;&gt;0,VLOOKUP(B92,conteggi!$B$147:$D$184,3),0)</f>
        <v>1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124</v>
      </c>
      <c r="E93" s="55">
        <v>5.5</v>
      </c>
      <c r="F93" s="15">
        <f>IF(E93&lt;&gt;0,VLOOKUP(B93,conteggi!$B$147:$D$184,3),0)</f>
        <v>0</v>
      </c>
      <c r="H93" s="126"/>
    </row>
    <row r="94" spans="1:8" ht="19.5" customHeight="1">
      <c r="A94" s="56" t="s">
        <v>3</v>
      </c>
      <c r="B94" s="57" t="s">
        <v>166</v>
      </c>
      <c r="C94" s="57" t="s">
        <v>167</v>
      </c>
      <c r="D94" s="58" t="s">
        <v>127</v>
      </c>
      <c r="E94" s="59"/>
      <c r="F94" s="15">
        <f>IF(E94&lt;&gt;0,VLOOKUP(B94,conteggi!$B$147:$D$184,3),0)</f>
        <v>0</v>
      </c>
      <c r="H94" s="126"/>
    </row>
    <row r="95" spans="1:8" ht="19.5" customHeight="1">
      <c r="A95" s="52" t="s">
        <v>3</v>
      </c>
      <c r="B95" s="53" t="s">
        <v>168</v>
      </c>
      <c r="C95" s="53" t="s">
        <v>121</v>
      </c>
      <c r="D95" s="54" t="s">
        <v>126</v>
      </c>
      <c r="E95" s="55">
        <v>5</v>
      </c>
      <c r="F95" s="15">
        <f>IF(E95&lt;&gt;0,VLOOKUP(B95,conteggi!$B$147:$D$184,3),0)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124</v>
      </c>
      <c r="E96" s="59"/>
      <c r="F96" s="15">
        <f>IF(E96&lt;&gt;0,VLOOKUP(B96,conteggi!$B$147:$D$184,3),0)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124</v>
      </c>
      <c r="E98" s="21">
        <v>9.5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171</v>
      </c>
      <c r="C99" s="24" t="s">
        <v>129</v>
      </c>
      <c r="D99" s="25" t="s">
        <v>125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173</v>
      </c>
      <c r="C100" s="29" t="s">
        <v>121</v>
      </c>
      <c r="D100" s="30" t="s">
        <v>124</v>
      </c>
      <c r="E100" s="31">
        <v>5</v>
      </c>
      <c r="F100" s="27">
        <f>IF(E100&lt;&gt;0,VLOOKUP(B100,conteggi!$B$8:$D$75,3),0)</f>
        <v>0</v>
      </c>
      <c r="G100" s="32">
        <f>SUM(E98:E120)+G101</f>
        <v>116.5</v>
      </c>
      <c r="H100" s="125"/>
    </row>
    <row r="101" spans="1:8" ht="19.5" customHeight="1">
      <c r="A101" s="23" t="s">
        <v>1</v>
      </c>
      <c r="B101" s="24" t="s">
        <v>170</v>
      </c>
      <c r="C101" s="24" t="s">
        <v>121</v>
      </c>
      <c r="D101" s="25" t="s">
        <v>127</v>
      </c>
      <c r="E101" s="26"/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20</v>
      </c>
      <c r="H101" s="125"/>
    </row>
    <row r="102" spans="1:8" ht="19.5" customHeight="1">
      <c r="A102" s="28" t="s">
        <v>1</v>
      </c>
      <c r="B102" s="29" t="s">
        <v>156</v>
      </c>
      <c r="C102" s="29" t="s">
        <v>157</v>
      </c>
      <c r="D102" s="30" t="s">
        <v>125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155</v>
      </c>
      <c r="C103" s="24" t="s">
        <v>92</v>
      </c>
      <c r="D103" s="25" t="s">
        <v>124</v>
      </c>
      <c r="E103" s="26">
        <v>5.5</v>
      </c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126</v>
      </c>
      <c r="E104" s="31"/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190</v>
      </c>
      <c r="C105" s="24" t="s">
        <v>93</v>
      </c>
      <c r="D105" s="25" t="s">
        <v>125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137</v>
      </c>
      <c r="C106" s="110" t="s">
        <v>96</v>
      </c>
      <c r="D106" s="111" t="s">
        <v>124</v>
      </c>
      <c r="E106" s="112">
        <v>5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186</v>
      </c>
      <c r="C107" s="43" t="s">
        <v>87</v>
      </c>
      <c r="D107" s="44" t="s">
        <v>126</v>
      </c>
      <c r="E107" s="45"/>
      <c r="F107" s="41">
        <f>IF(E107&lt;&gt;0,VLOOKUP(B107,conteggi!$B$76:$D$146,3),0)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124</v>
      </c>
      <c r="E108" s="49">
        <v>5</v>
      </c>
      <c r="F108" s="41">
        <f>IF(E108&lt;&gt;0,VLOOKUP(B108,conteggi!$B$76:$D$146,3),0)</f>
        <v>0</v>
      </c>
      <c r="H108" s="125"/>
    </row>
    <row r="109" spans="1:8" ht="19.5" customHeight="1">
      <c r="A109" s="42" t="s">
        <v>2</v>
      </c>
      <c r="B109" s="43" t="s">
        <v>187</v>
      </c>
      <c r="C109" s="43" t="s">
        <v>160</v>
      </c>
      <c r="D109" s="44" t="s">
        <v>127</v>
      </c>
      <c r="E109" s="45"/>
      <c r="F109" s="41">
        <f>IF(E109&lt;&gt;0,VLOOKUP(B109,conteggi!$B$76:$D$146,3),0)</f>
        <v>0</v>
      </c>
      <c r="G109" s="60"/>
      <c r="H109" s="125"/>
    </row>
    <row r="110" spans="1:8" ht="19.5" customHeight="1">
      <c r="A110" s="46" t="s">
        <v>2</v>
      </c>
      <c r="B110" s="47" t="s">
        <v>131</v>
      </c>
      <c r="C110" s="47" t="s">
        <v>88</v>
      </c>
      <c r="D110" s="48" t="s">
        <v>124</v>
      </c>
      <c r="E110" s="49">
        <v>7.5</v>
      </c>
      <c r="F110" s="41">
        <f>IF(E110&lt;&gt;0,VLOOKUP(B110,conteggi!$B$76:$D$146,3),0)</f>
        <v>0</v>
      </c>
      <c r="G110" s="51"/>
      <c r="H110" s="125"/>
    </row>
    <row r="111" spans="1:8" ht="19.5" customHeight="1">
      <c r="A111" s="42" t="s">
        <v>2</v>
      </c>
      <c r="B111" s="43" t="s">
        <v>177</v>
      </c>
      <c r="C111" s="43" t="s">
        <v>157</v>
      </c>
      <c r="D111" s="44" t="s">
        <v>125</v>
      </c>
      <c r="E111" s="45"/>
      <c r="F111" s="41">
        <f>IF(E111&lt;&gt;0,VLOOKUP(B111,conteggi!$B$76:$D$146,3),0)</f>
        <v>0</v>
      </c>
      <c r="G111" s="65"/>
      <c r="H111" s="125"/>
    </row>
    <row r="112" spans="1:8" ht="19.5" customHeight="1">
      <c r="A112" s="46" t="s">
        <v>2</v>
      </c>
      <c r="B112" s="47" t="s">
        <v>176</v>
      </c>
      <c r="C112" s="47" t="s">
        <v>92</v>
      </c>
      <c r="D112" s="48" t="s">
        <v>124</v>
      </c>
      <c r="E112" s="49">
        <v>6.5</v>
      </c>
      <c r="F112" s="41">
        <f>IF(E112&lt;&gt;0,VLOOKUP(B112,conteggi!$B$76:$D$146,3),0)</f>
        <v>0</v>
      </c>
      <c r="H112" s="126"/>
    </row>
    <row r="113" spans="1:8" ht="19.5" customHeight="1">
      <c r="A113" s="42" t="s">
        <v>2</v>
      </c>
      <c r="B113" s="43" t="s">
        <v>178</v>
      </c>
      <c r="C113" s="43" t="s">
        <v>93</v>
      </c>
      <c r="D113" s="44" t="s">
        <v>125</v>
      </c>
      <c r="E113" s="45"/>
      <c r="F113" s="41">
        <f>IF(E113&lt;&gt;0,VLOOKUP(B113,conteggi!$B$76:$D$146,3),0)</f>
        <v>0</v>
      </c>
      <c r="H113" s="126"/>
    </row>
    <row r="114" spans="1:8" ht="19.5" customHeight="1" thickBot="1">
      <c r="A114" s="37" t="s">
        <v>2</v>
      </c>
      <c r="B114" s="38" t="s">
        <v>180</v>
      </c>
      <c r="C114" s="38" t="s">
        <v>91</v>
      </c>
      <c r="D114" s="39" t="s">
        <v>124</v>
      </c>
      <c r="E114" s="40">
        <v>29</v>
      </c>
      <c r="F114" s="41">
        <f>IF(E114&lt;&gt;0,VLOOKUP(B114,conteggi!$B$76:$D$146,3),0)</f>
        <v>4</v>
      </c>
      <c r="G114" s="34"/>
      <c r="H114" s="126"/>
    </row>
    <row r="115" spans="1:8" ht="19.5" customHeight="1">
      <c r="A115" s="52" t="s">
        <v>3</v>
      </c>
      <c r="B115" s="53" t="s">
        <v>168</v>
      </c>
      <c r="C115" s="53" t="s">
        <v>121</v>
      </c>
      <c r="D115" s="54" t="s">
        <v>127</v>
      </c>
      <c r="E115" s="55"/>
      <c r="F115" s="15">
        <f>IF(E115&lt;&gt;0,VLOOKUP(B115,conteggi!$B$147:$D$184,3),0)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124</v>
      </c>
      <c r="E116" s="59">
        <v>10</v>
      </c>
      <c r="F116" s="15">
        <f>IF(E116&lt;&gt;0,VLOOKUP(B116,conteggi!$B$147:$D$184,3),0)</f>
        <v>1</v>
      </c>
      <c r="H116" s="125"/>
    </row>
    <row r="117" spans="1:8" ht="19.5" customHeight="1">
      <c r="A117" s="52" t="s">
        <v>3</v>
      </c>
      <c r="B117" s="53" t="s">
        <v>191</v>
      </c>
      <c r="C117" s="53" t="s">
        <v>88</v>
      </c>
      <c r="D117" s="54" t="s">
        <v>124</v>
      </c>
      <c r="E117" s="55">
        <v>6.5</v>
      </c>
      <c r="F117" s="15">
        <f>IF(E117&lt;&gt;0,VLOOKUP(B117,conteggi!$B$147:$D$184,3),0)</f>
        <v>0</v>
      </c>
      <c r="H117" s="125"/>
    </row>
    <row r="118" spans="1:8" ht="19.5" customHeight="1">
      <c r="A118" s="56" t="s">
        <v>3</v>
      </c>
      <c r="B118" s="57" t="s">
        <v>181</v>
      </c>
      <c r="C118" s="57" t="s">
        <v>160</v>
      </c>
      <c r="D118" s="58" t="s">
        <v>124</v>
      </c>
      <c r="E118" s="59">
        <v>7</v>
      </c>
      <c r="F118" s="15">
        <f>IF(E118&lt;&gt;0,VLOOKUP(B118,conteggi!$B$147:$D$184,3),0)</f>
        <v>0</v>
      </c>
      <c r="H118" s="125"/>
    </row>
    <row r="119" spans="1:8" ht="19.5" customHeight="1">
      <c r="A119" s="52" t="s">
        <v>3</v>
      </c>
      <c r="B119" s="53" t="s">
        <v>189</v>
      </c>
      <c r="C119" s="53" t="s">
        <v>93</v>
      </c>
      <c r="D119" s="54" t="s">
        <v>125</v>
      </c>
      <c r="E119" s="55"/>
      <c r="F119" s="15">
        <f>IF(E119&lt;&gt;0,VLOOKUP(B119,conteggi!$B$147:$D$184,3),0)</f>
        <v>0</v>
      </c>
      <c r="H119" s="125"/>
    </row>
    <row r="120" spans="1:8" ht="19.5" customHeight="1" thickBot="1">
      <c r="A120" s="56" t="s">
        <v>3</v>
      </c>
      <c r="B120" s="57" t="s">
        <v>165</v>
      </c>
      <c r="C120" s="57" t="s">
        <v>94</v>
      </c>
      <c r="D120" s="58" t="s">
        <v>126</v>
      </c>
      <c r="E120" s="59"/>
      <c r="F120" s="15">
        <f>IF(E120&lt;&gt;0,VLOOKUP(B120,conteggi!$B$147:$D$184,3),0)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124</v>
      </c>
      <c r="E122" s="21">
        <v>9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155</v>
      </c>
      <c r="C123" s="24" t="s">
        <v>92</v>
      </c>
      <c r="D123" s="25" t="s">
        <v>124</v>
      </c>
      <c r="E123" s="26">
        <v>5.5</v>
      </c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152</v>
      </c>
      <c r="C124" s="29" t="s">
        <v>103</v>
      </c>
      <c r="D124" s="30" t="s">
        <v>124</v>
      </c>
      <c r="E124" s="31"/>
      <c r="F124" s="27">
        <f>IF(E124&lt;&gt;0,VLOOKUP(B124,conteggi!$B$8:$D$75,3),0)</f>
        <v>0</v>
      </c>
      <c r="G124" s="32">
        <f>SUM(E122:E144)+G125</f>
        <v>106.5</v>
      </c>
      <c r="H124" s="125"/>
    </row>
    <row r="125" spans="1:8" ht="19.5" customHeight="1">
      <c r="A125" s="23" t="s">
        <v>1</v>
      </c>
      <c r="B125" s="24" t="s">
        <v>192</v>
      </c>
      <c r="C125" s="24" t="s">
        <v>167</v>
      </c>
      <c r="D125" s="25" t="s">
        <v>127</v>
      </c>
      <c r="E125" s="26"/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20</v>
      </c>
      <c r="H125" s="125"/>
    </row>
    <row r="126" spans="1:8" ht="19.5" customHeight="1">
      <c r="A126" s="28" t="s">
        <v>1</v>
      </c>
      <c r="B126" s="29" t="s">
        <v>193</v>
      </c>
      <c r="C126" s="29" t="s">
        <v>98</v>
      </c>
      <c r="D126" s="30" t="s">
        <v>126</v>
      </c>
      <c r="E126" s="31">
        <v>5.5</v>
      </c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156</v>
      </c>
      <c r="C127" s="24" t="s">
        <v>157</v>
      </c>
      <c r="D127" s="25" t="s">
        <v>125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173</v>
      </c>
      <c r="C128" s="29" t="s">
        <v>121</v>
      </c>
      <c r="D128" s="30" t="s">
        <v>125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194</v>
      </c>
      <c r="C129" s="24" t="s">
        <v>88</v>
      </c>
      <c r="D129" s="25" t="s">
        <v>125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135</v>
      </c>
      <c r="C130" s="110" t="s">
        <v>121</v>
      </c>
      <c r="D130" s="111" t="s">
        <v>124</v>
      </c>
      <c r="E130" s="112">
        <v>6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195</v>
      </c>
      <c r="C131" s="43" t="s">
        <v>82</v>
      </c>
      <c r="D131" s="44" t="s">
        <v>124</v>
      </c>
      <c r="E131" s="45">
        <v>6</v>
      </c>
      <c r="F131" s="41">
        <f>IF(E131&lt;&gt;0,VLOOKUP(B131,conteggi!$B$76:$D$146,3),0)</f>
        <v>0</v>
      </c>
      <c r="H131" s="125"/>
    </row>
    <row r="132" spans="1:8" ht="19.5" customHeight="1">
      <c r="A132" s="46" t="s">
        <v>2</v>
      </c>
      <c r="B132" s="47" t="s">
        <v>175</v>
      </c>
      <c r="C132" s="47" t="s">
        <v>82</v>
      </c>
      <c r="D132" s="48" t="s">
        <v>124</v>
      </c>
      <c r="E132" s="49">
        <v>7</v>
      </c>
      <c r="F132" s="41">
        <f>IF(E132&lt;&gt;0,VLOOKUP(B132,conteggi!$B$76:$D$146,3),0)</f>
        <v>0</v>
      </c>
      <c r="G132" s="34"/>
      <c r="H132" s="125"/>
    </row>
    <row r="133" spans="1:8" ht="19.5" customHeight="1">
      <c r="A133" s="42" t="s">
        <v>2</v>
      </c>
      <c r="B133" s="43" t="s">
        <v>196</v>
      </c>
      <c r="C133" s="43" t="s">
        <v>92</v>
      </c>
      <c r="D133" s="44" t="s">
        <v>125</v>
      </c>
      <c r="E133" s="45"/>
      <c r="F133" s="41">
        <f>IF(E133&lt;&gt;0,VLOOKUP(B133,conteggi!$B$76:$D$146,3),0)</f>
        <v>0</v>
      </c>
      <c r="G133" s="65"/>
      <c r="H133" s="125"/>
    </row>
    <row r="134" spans="1:8" ht="19.5" customHeight="1">
      <c r="A134" s="46" t="s">
        <v>2</v>
      </c>
      <c r="B134" s="47" t="s">
        <v>188</v>
      </c>
      <c r="C134" s="47" t="s">
        <v>97</v>
      </c>
      <c r="D134" s="48" t="s">
        <v>124</v>
      </c>
      <c r="E134" s="49">
        <v>5</v>
      </c>
      <c r="F134" s="41">
        <f>IF(E134&lt;&gt;0,VLOOKUP(B134,conteggi!$B$76:$D$146,3),0)</f>
        <v>0</v>
      </c>
      <c r="H134" s="125"/>
    </row>
    <row r="135" spans="1:8" ht="19.5" customHeight="1">
      <c r="A135" s="42" t="s">
        <v>2</v>
      </c>
      <c r="B135" s="43" t="s">
        <v>197</v>
      </c>
      <c r="C135" s="43" t="s">
        <v>129</v>
      </c>
      <c r="D135" s="44" t="s">
        <v>124</v>
      </c>
      <c r="E135" s="45">
        <v>6</v>
      </c>
      <c r="F135" s="41">
        <f>IF(E135&lt;&gt;0,VLOOKUP(B135,conteggi!$B$76:$D$146,3),0)</f>
        <v>0</v>
      </c>
      <c r="G135" s="51"/>
      <c r="H135" s="125"/>
    </row>
    <row r="136" spans="1:8" ht="19.5" customHeight="1">
      <c r="A136" s="46" t="s">
        <v>2</v>
      </c>
      <c r="B136" s="47" t="s">
        <v>177</v>
      </c>
      <c r="C136" s="47" t="s">
        <v>157</v>
      </c>
      <c r="D136" s="48" t="s">
        <v>127</v>
      </c>
      <c r="E136" s="49"/>
      <c r="F136" s="41">
        <f>IF(E136&lt;&gt;0,VLOOKUP(B136,conteggi!$B$76:$D$146,3),0)</f>
        <v>0</v>
      </c>
      <c r="H136" s="125"/>
    </row>
    <row r="137" spans="1:8" ht="19.5" customHeight="1">
      <c r="A137" s="42" t="s">
        <v>2</v>
      </c>
      <c r="B137" s="43" t="s">
        <v>186</v>
      </c>
      <c r="C137" s="43" t="s">
        <v>87</v>
      </c>
      <c r="D137" s="44" t="s">
        <v>126</v>
      </c>
      <c r="E137" s="45"/>
      <c r="F137" s="41">
        <f>IF(E137&lt;&gt;0,VLOOKUP(B137,conteggi!$B$76:$D$146,3),0)</f>
        <v>0</v>
      </c>
      <c r="H137" s="125"/>
    </row>
    <row r="138" spans="1:8" ht="19.5" customHeight="1" thickBot="1">
      <c r="A138" s="37" t="s">
        <v>2</v>
      </c>
      <c r="B138" s="38" t="s">
        <v>145</v>
      </c>
      <c r="C138" s="38" t="s">
        <v>96</v>
      </c>
      <c r="D138" s="39" t="s">
        <v>124</v>
      </c>
      <c r="E138" s="40">
        <v>5.5</v>
      </c>
      <c r="F138" s="41">
        <f>IF(E138&lt;&gt;0,VLOOKUP(B138,conteggi!$B$76:$D$146,3),0)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124</v>
      </c>
      <c r="E139" s="55">
        <v>21</v>
      </c>
      <c r="F139" s="15">
        <f>IF(E139&lt;&gt;0,VLOOKUP(B139,conteggi!$B$147:$D$184,3),0)</f>
        <v>4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124</v>
      </c>
      <c r="E140" s="59">
        <v>10</v>
      </c>
      <c r="F140" s="15">
        <f>IF(E140&lt;&gt;0,VLOOKUP(B140,conteggi!$B$147:$D$184,3),0)</f>
        <v>1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125</v>
      </c>
      <c r="E141" s="55"/>
      <c r="F141" s="15">
        <f>IF(E141&lt;&gt;0,VLOOKUP(B141,conteggi!$B$147:$D$184,3),0)</f>
        <v>0</v>
      </c>
      <c r="H141" s="125"/>
    </row>
    <row r="142" spans="1:8" ht="19.5" customHeight="1">
      <c r="A142" s="56" t="s">
        <v>3</v>
      </c>
      <c r="B142" s="57" t="s">
        <v>181</v>
      </c>
      <c r="C142" s="57" t="s">
        <v>160</v>
      </c>
      <c r="D142" s="58" t="s">
        <v>126</v>
      </c>
      <c r="E142" s="59"/>
      <c r="F142" s="15">
        <f>IF(E142&lt;&gt;0,VLOOKUP(B142,conteggi!$B$147:$D$184,3),0)</f>
        <v>0</v>
      </c>
      <c r="H142" s="125"/>
    </row>
    <row r="143" spans="1:8" ht="19.5" customHeight="1">
      <c r="A143" s="52" t="s">
        <v>3</v>
      </c>
      <c r="B143" s="53" t="s">
        <v>198</v>
      </c>
      <c r="C143" s="53" t="s">
        <v>129</v>
      </c>
      <c r="D143" s="54" t="s">
        <v>127</v>
      </c>
      <c r="E143" s="55"/>
      <c r="F143" s="15">
        <f>IF(E143&lt;&gt;0,VLOOKUP(B143,conteggi!$B$147:$D$184,3),0)</f>
        <v>0</v>
      </c>
      <c r="H143" s="125"/>
    </row>
    <row r="144" spans="1:8" ht="19.5" customHeight="1" thickBot="1">
      <c r="A144" s="56" t="s">
        <v>3</v>
      </c>
      <c r="B144" s="57" t="s">
        <v>169</v>
      </c>
      <c r="C144" s="57" t="s">
        <v>93</v>
      </c>
      <c r="D144" s="58" t="s">
        <v>125</v>
      </c>
      <c r="E144" s="59"/>
      <c r="F144" s="15">
        <f>IF(E144&lt;&gt;0,VLOOKUP(B144,conteggi!$B$147:$D$184,3),0)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124</v>
      </c>
      <c r="E146" s="21">
        <v>9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152</v>
      </c>
      <c r="C147" s="24" t="s">
        <v>103</v>
      </c>
      <c r="D147" s="25" t="s">
        <v>126</v>
      </c>
      <c r="E147" s="26"/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171</v>
      </c>
      <c r="C148" s="29" t="s">
        <v>129</v>
      </c>
      <c r="D148" s="30" t="s">
        <v>125</v>
      </c>
      <c r="E148" s="31"/>
      <c r="F148" s="27">
        <f>IF(E148&lt;&gt;0,VLOOKUP(B148,conteggi!$B$8:$D$75,3),0)</f>
        <v>0</v>
      </c>
      <c r="G148" s="32">
        <f>SUM(E146:E168)+G149</f>
        <v>115.5</v>
      </c>
      <c r="H148" s="125"/>
    </row>
    <row r="149" spans="1:8" ht="19.5" customHeight="1">
      <c r="A149" s="23" t="s">
        <v>1</v>
      </c>
      <c r="B149" s="24" t="s">
        <v>138</v>
      </c>
      <c r="C149" s="24" t="s">
        <v>91</v>
      </c>
      <c r="D149" s="25" t="s">
        <v>124</v>
      </c>
      <c r="E149" s="26"/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20</v>
      </c>
      <c r="H149" s="125"/>
    </row>
    <row r="150" spans="1:8" ht="19.5" customHeight="1">
      <c r="A150" s="28" t="s">
        <v>1</v>
      </c>
      <c r="B150" s="29" t="s">
        <v>173</v>
      </c>
      <c r="C150" s="29" t="s">
        <v>121</v>
      </c>
      <c r="D150" s="30" t="s">
        <v>125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124</v>
      </c>
      <c r="E151" s="26">
        <v>5.5</v>
      </c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199</v>
      </c>
      <c r="C152" s="29" t="s">
        <v>167</v>
      </c>
      <c r="D152" s="30" t="s">
        <v>127</v>
      </c>
      <c r="E152" s="31">
        <v>6</v>
      </c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200</v>
      </c>
      <c r="C153" s="24" t="s">
        <v>167</v>
      </c>
      <c r="D153" s="25" t="s">
        <v>125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135</v>
      </c>
      <c r="C154" s="110" t="s">
        <v>121</v>
      </c>
      <c r="D154" s="111" t="s">
        <v>124</v>
      </c>
      <c r="E154" s="112">
        <v>6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124</v>
      </c>
      <c r="E155" s="45">
        <v>5</v>
      </c>
      <c r="F155" s="41">
        <f>IF(E155&lt;&gt;0,VLOOKUP(B155,conteggi!$B$76:$D$146,3),0)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124</v>
      </c>
      <c r="E156" s="49">
        <v>7</v>
      </c>
      <c r="F156" s="41">
        <f>IF(E156&lt;&gt;0,VLOOKUP(B156,conteggi!$B$76:$D$146,3),0)</f>
        <v>0</v>
      </c>
      <c r="H156" s="125"/>
    </row>
    <row r="157" spans="1:8" ht="19.5" customHeight="1">
      <c r="A157" s="42" t="s">
        <v>2</v>
      </c>
      <c r="B157" s="43" t="s">
        <v>174</v>
      </c>
      <c r="C157" s="43" t="s">
        <v>82</v>
      </c>
      <c r="D157" s="44" t="s">
        <v>124</v>
      </c>
      <c r="E157" s="45"/>
      <c r="F157" s="41">
        <f>IF(E157&lt;&gt;0,VLOOKUP(B157,conteggi!$B$76:$D$146,3),0)</f>
        <v>0</v>
      </c>
      <c r="H157" s="125"/>
    </row>
    <row r="158" spans="1:8" ht="19.5" customHeight="1">
      <c r="A158" s="46" t="s">
        <v>2</v>
      </c>
      <c r="B158" s="47" t="s">
        <v>186</v>
      </c>
      <c r="C158" s="47" t="s">
        <v>87</v>
      </c>
      <c r="D158" s="48" t="s">
        <v>124</v>
      </c>
      <c r="E158" s="49">
        <v>6</v>
      </c>
      <c r="F158" s="41">
        <f>IF(E158&lt;&gt;0,VLOOKUP(B158,conteggi!$B$76:$D$146,3),0)</f>
        <v>0</v>
      </c>
      <c r="G158" s="60"/>
      <c r="H158" s="125"/>
    </row>
    <row r="159" spans="1:8" ht="19.5" customHeight="1">
      <c r="A159" s="42" t="s">
        <v>2</v>
      </c>
      <c r="B159" s="43" t="s">
        <v>201</v>
      </c>
      <c r="C159" s="43" t="s">
        <v>88</v>
      </c>
      <c r="D159" s="44" t="s">
        <v>125</v>
      </c>
      <c r="E159" s="45"/>
      <c r="F159" s="41">
        <f>IF(E159&lt;&gt;0,VLOOKUP(B159,conteggi!$B$76:$D$146,3),0)</f>
        <v>0</v>
      </c>
      <c r="G159" s="60"/>
      <c r="H159" s="125"/>
    </row>
    <row r="160" spans="1:8" ht="19.5" customHeight="1">
      <c r="A160" s="46" t="s">
        <v>2</v>
      </c>
      <c r="B160" s="47" t="s">
        <v>202</v>
      </c>
      <c r="C160" s="47" t="s">
        <v>121</v>
      </c>
      <c r="D160" s="48" t="s">
        <v>126</v>
      </c>
      <c r="E160" s="49">
        <v>5</v>
      </c>
      <c r="F160" s="41">
        <f>IF(E160&lt;&gt;0,VLOOKUP(B160,conteggi!$B$76:$D$146,3),0)</f>
        <v>0</v>
      </c>
      <c r="H160" s="125"/>
    </row>
    <row r="161" spans="1:8" ht="19.5" customHeight="1">
      <c r="A161" s="42" t="s">
        <v>2</v>
      </c>
      <c r="B161" s="43" t="s">
        <v>177</v>
      </c>
      <c r="C161" s="43" t="s">
        <v>157</v>
      </c>
      <c r="D161" s="44" t="s">
        <v>127</v>
      </c>
      <c r="E161" s="45"/>
      <c r="F161" s="41">
        <f>IF(E161&lt;&gt;0,VLOOKUP(B161,conteggi!$B$76:$D$146,3),0)</f>
        <v>0</v>
      </c>
      <c r="H161" s="125"/>
    </row>
    <row r="162" spans="1:8" ht="19.5" customHeight="1" thickBot="1">
      <c r="A162" s="37" t="s">
        <v>2</v>
      </c>
      <c r="B162" s="38" t="s">
        <v>180</v>
      </c>
      <c r="C162" s="38" t="s">
        <v>91</v>
      </c>
      <c r="D162" s="39" t="s">
        <v>124</v>
      </c>
      <c r="E162" s="40">
        <v>29</v>
      </c>
      <c r="F162" s="41">
        <f>IF(E162&lt;&gt;0,VLOOKUP(B162,conteggi!$B$76:$D$146,3),0)</f>
        <v>4</v>
      </c>
      <c r="G162" s="34"/>
      <c r="H162" s="126"/>
    </row>
    <row r="163" spans="1:8" ht="19.5" customHeight="1">
      <c r="A163" s="52" t="s">
        <v>3</v>
      </c>
      <c r="B163" s="53" t="s">
        <v>168</v>
      </c>
      <c r="C163" s="53" t="s">
        <v>121</v>
      </c>
      <c r="D163" s="54" t="s">
        <v>126</v>
      </c>
      <c r="E163" s="55"/>
      <c r="F163" s="15">
        <f>IF(E163&lt;&gt;0,VLOOKUP(B163,conteggi!$B$147:$D$184,3),0)</f>
        <v>0</v>
      </c>
      <c r="H163" s="125"/>
    </row>
    <row r="164" spans="1:8" ht="19.5" customHeight="1">
      <c r="A164" s="56" t="s">
        <v>3</v>
      </c>
      <c r="B164" s="57" t="s">
        <v>298</v>
      </c>
      <c r="C164" s="57" t="s">
        <v>94</v>
      </c>
      <c r="D164" s="58" t="s">
        <v>125</v>
      </c>
      <c r="E164" s="59"/>
      <c r="F164" s="15">
        <f>IF(E164&lt;&gt;0,VLOOKUP(B164,conteggi!$B$147:$D$184,3),0)</f>
        <v>0</v>
      </c>
      <c r="G164" s="16" t="s">
        <v>297</v>
      </c>
      <c r="H164" s="125"/>
    </row>
    <row r="165" spans="1:8" ht="19.5" customHeight="1">
      <c r="A165" s="52" t="s">
        <v>3</v>
      </c>
      <c r="B165" s="53" t="s">
        <v>169</v>
      </c>
      <c r="C165" s="53" t="s">
        <v>93</v>
      </c>
      <c r="D165" s="54" t="s">
        <v>127</v>
      </c>
      <c r="E165" s="55"/>
      <c r="F165" s="15">
        <f>IF(E165&lt;&gt;0,VLOOKUP(B165,conteggi!$B$147:$D$184,3),0)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124</v>
      </c>
      <c r="E166" s="59">
        <v>10</v>
      </c>
      <c r="F166" s="15">
        <f>IF(E166&lt;&gt;0,VLOOKUP(B166,conteggi!$B$147:$D$184,3),0)</f>
        <v>1</v>
      </c>
      <c r="H166" s="125"/>
    </row>
    <row r="167" spans="1:8" ht="19.5" customHeight="1">
      <c r="A167" s="52" t="s">
        <v>3</v>
      </c>
      <c r="B167" s="53" t="s">
        <v>204</v>
      </c>
      <c r="C167" s="53" t="s">
        <v>101</v>
      </c>
      <c r="D167" s="54" t="s">
        <v>125</v>
      </c>
      <c r="E167" s="55"/>
      <c r="F167" s="15">
        <f>IF(E167&lt;&gt;0,VLOOKUP(B167,conteggi!$B$147:$D$184,3),0)</f>
        <v>0</v>
      </c>
      <c r="H167" s="125"/>
    </row>
    <row r="168" spans="1:8" ht="19.5" customHeight="1" thickBot="1">
      <c r="A168" s="56" t="s">
        <v>3</v>
      </c>
      <c r="B168" s="57" t="s">
        <v>181</v>
      </c>
      <c r="C168" s="57" t="s">
        <v>160</v>
      </c>
      <c r="D168" s="58" t="s">
        <v>124</v>
      </c>
      <c r="E168" s="59">
        <v>7</v>
      </c>
      <c r="F168" s="15">
        <f>IF(E168&lt;&gt;0,VLOOKUP(B168,conteggi!$B$147:$D$184,3),0)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124</v>
      </c>
      <c r="E170" s="21">
        <v>9.5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211</v>
      </c>
      <c r="C171" s="24" t="s">
        <v>160</v>
      </c>
      <c r="D171" s="25" t="s">
        <v>125</v>
      </c>
      <c r="E171" s="26"/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190</v>
      </c>
      <c r="C172" s="29" t="s">
        <v>93</v>
      </c>
      <c r="D172" s="30" t="s">
        <v>125</v>
      </c>
      <c r="E172" s="31"/>
      <c r="F172" s="27">
        <f>IF(E172&lt;&gt;0,VLOOKUP(B172,conteggi!$B$8:$D$75,3),0)</f>
        <v>0</v>
      </c>
      <c r="G172" s="32">
        <f>SUM(E170:E192)+G173</f>
        <v>114</v>
      </c>
      <c r="H172" s="125"/>
    </row>
    <row r="173" spans="1:8" s="67" customFormat="1" ht="19.5" customHeight="1">
      <c r="A173" s="23" t="s">
        <v>1</v>
      </c>
      <c r="B173" s="24" t="s">
        <v>212</v>
      </c>
      <c r="C173" s="24" t="s">
        <v>98</v>
      </c>
      <c r="D173" s="25" t="s">
        <v>124</v>
      </c>
      <c r="E173" s="26">
        <v>5.5</v>
      </c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20</v>
      </c>
      <c r="H173" s="125"/>
    </row>
    <row r="174" spans="1:8" s="67" customFormat="1" ht="19.5" customHeight="1">
      <c r="A174" s="28" t="s">
        <v>1</v>
      </c>
      <c r="B174" s="29" t="s">
        <v>193</v>
      </c>
      <c r="C174" s="29" t="s">
        <v>98</v>
      </c>
      <c r="D174" s="30" t="s">
        <v>124</v>
      </c>
      <c r="E174" s="31">
        <v>5.5</v>
      </c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160</v>
      </c>
      <c r="D175" s="25" t="s">
        <v>126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173</v>
      </c>
      <c r="C176" s="29" t="s">
        <v>121</v>
      </c>
      <c r="D176" s="30" t="s">
        <v>127</v>
      </c>
      <c r="E176" s="31"/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194</v>
      </c>
      <c r="C177" s="24" t="s">
        <v>88</v>
      </c>
      <c r="D177" s="25" t="s">
        <v>125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213</v>
      </c>
      <c r="C178" s="110" t="s">
        <v>92</v>
      </c>
      <c r="D178" s="111" t="s">
        <v>124</v>
      </c>
      <c r="E178" s="112">
        <v>6.5</v>
      </c>
      <c r="F178" s="27">
        <f>IF(E178&lt;&gt;0,VLOOKUP(B178,conteggi!$B$8:$D$75,3),0)</f>
        <v>0</v>
      </c>
      <c r="G178" s="16"/>
      <c r="H178" s="125"/>
    </row>
    <row r="179" spans="1:8" s="67" customFormat="1" ht="19.5" customHeight="1">
      <c r="A179" s="42" t="s">
        <v>2</v>
      </c>
      <c r="B179" s="43" t="s">
        <v>130</v>
      </c>
      <c r="C179" s="43" t="s">
        <v>121</v>
      </c>
      <c r="D179" s="44" t="s">
        <v>124</v>
      </c>
      <c r="E179" s="45">
        <v>6</v>
      </c>
      <c r="F179" s="41">
        <f>IF(E179&lt;&gt;0,VLOOKUP(B179,conteggi!$B$76:$D$146,3),0)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206</v>
      </c>
      <c r="C180" s="47" t="s">
        <v>96</v>
      </c>
      <c r="D180" s="48" t="s">
        <v>124</v>
      </c>
      <c r="E180" s="49">
        <v>4.5</v>
      </c>
      <c r="F180" s="41">
        <f>IF(E180&lt;&gt;0,VLOOKUP(B180,conteggi!$B$76:$D$146,3),0)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174</v>
      </c>
      <c r="C181" s="43" t="s">
        <v>82</v>
      </c>
      <c r="D181" s="44" t="s">
        <v>124</v>
      </c>
      <c r="E181" s="45"/>
      <c r="F181" s="41">
        <f>IF(E181&lt;&gt;0,VLOOKUP(B181,conteggi!$B$76:$D$146,3),0)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187</v>
      </c>
      <c r="C182" s="47" t="s">
        <v>160</v>
      </c>
      <c r="D182" s="48" t="s">
        <v>126</v>
      </c>
      <c r="E182" s="49">
        <v>6.5</v>
      </c>
      <c r="F182" s="41">
        <f>IF(E182&lt;&gt;0,VLOOKUP(B182,conteggi!$B$76:$D$146,3),0)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186</v>
      </c>
      <c r="C183" s="43" t="s">
        <v>87</v>
      </c>
      <c r="D183" s="44" t="s">
        <v>125</v>
      </c>
      <c r="E183" s="45"/>
      <c r="F183" s="41">
        <f>IF(E183&lt;&gt;0,VLOOKUP(B183,conteggi!$B$76:$D$146,3),0)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202</v>
      </c>
      <c r="C184" s="47" t="s">
        <v>121</v>
      </c>
      <c r="D184" s="48" t="s">
        <v>127</v>
      </c>
      <c r="E184" s="49"/>
      <c r="F184" s="41">
        <f>IF(E184&lt;&gt;0,VLOOKUP(B184,conteggi!$B$76:$D$146,3),0)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177</v>
      </c>
      <c r="C185" s="43" t="s">
        <v>157</v>
      </c>
      <c r="D185" s="44" t="s">
        <v>125</v>
      </c>
      <c r="E185" s="45"/>
      <c r="F185" s="41">
        <f>IF(E185&lt;&gt;0,VLOOKUP(B185,conteggi!$B$76:$D$146,3),0)</f>
        <v>0</v>
      </c>
      <c r="G185" s="16"/>
      <c r="H185" s="125"/>
    </row>
    <row r="186" spans="1:8" ht="19.5" customHeight="1" thickBot="1">
      <c r="A186" s="37" t="s">
        <v>2</v>
      </c>
      <c r="B186" s="38" t="s">
        <v>180</v>
      </c>
      <c r="C186" s="38" t="s">
        <v>91</v>
      </c>
      <c r="D186" s="39" t="s">
        <v>124</v>
      </c>
      <c r="E186" s="40">
        <v>29</v>
      </c>
      <c r="F186" s="41">
        <f>IF(E186&lt;&gt;0,VLOOKUP(B186,conteggi!$B$76:$D$146,3),0)</f>
        <v>4</v>
      </c>
      <c r="H186" s="125"/>
    </row>
    <row r="187" spans="1:8" s="67" customFormat="1" ht="19.5" customHeight="1">
      <c r="A187" s="52" t="s">
        <v>3</v>
      </c>
      <c r="B187" s="53" t="s">
        <v>214</v>
      </c>
      <c r="C187" s="53" t="s">
        <v>101</v>
      </c>
      <c r="D187" s="54" t="s">
        <v>124</v>
      </c>
      <c r="E187" s="55">
        <v>5.5</v>
      </c>
      <c r="F187" s="15">
        <f>IF(E187&lt;&gt;0,VLOOKUP(B187,conteggi!$B$147:$D$184,3),0)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124</v>
      </c>
      <c r="E188" s="59">
        <v>10</v>
      </c>
      <c r="F188" s="15">
        <f>IF(E188&lt;&gt;0,VLOOKUP(B188,conteggi!$B$147:$D$184,3),0)</f>
        <v>1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124</v>
      </c>
      <c r="E189" s="55">
        <v>5.5</v>
      </c>
      <c r="F189" s="15">
        <f>IF(E189&lt;&gt;0,VLOOKUP(B189,conteggi!$B$147:$D$184,3),0)</f>
        <v>0</v>
      </c>
      <c r="G189" s="66"/>
      <c r="H189" s="125"/>
    </row>
    <row r="190" spans="1:8" s="67" customFormat="1" ht="19.5" customHeight="1">
      <c r="A190" s="56" t="s">
        <v>3</v>
      </c>
      <c r="B190" s="57" t="s">
        <v>294</v>
      </c>
      <c r="C190" s="57" t="s">
        <v>93</v>
      </c>
      <c r="D190" s="58" t="s">
        <v>126</v>
      </c>
      <c r="E190" s="59"/>
      <c r="F190" s="15">
        <f>IF(E190&lt;&gt;0,VLOOKUP(B190,conteggi!$B$147:$D$184,3),0)</f>
        <v>0</v>
      </c>
      <c r="G190" s="34" t="s">
        <v>295</v>
      </c>
      <c r="H190" s="125"/>
    </row>
    <row r="191" spans="1:8" s="67" customFormat="1" ht="19.5" customHeight="1">
      <c r="A191" s="52" t="s">
        <v>3</v>
      </c>
      <c r="B191" s="53" t="s">
        <v>166</v>
      </c>
      <c r="C191" s="53" t="s">
        <v>167</v>
      </c>
      <c r="D191" s="54" t="s">
        <v>125</v>
      </c>
      <c r="E191" s="55"/>
      <c r="F191" s="15">
        <f>IF(E191&lt;&gt;0,VLOOKUP(B191,conteggi!$B$147:$D$184,3),0)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216</v>
      </c>
      <c r="C192" s="57" t="s">
        <v>129</v>
      </c>
      <c r="D192" s="58" t="s">
        <v>127</v>
      </c>
      <c r="E192" s="59"/>
      <c r="F192" s="15">
        <f>IF(E192&lt;&gt;0,VLOOKUP(B192,conteggi!$B$147:$D$184,3),0)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124</v>
      </c>
      <c r="E194" s="21">
        <v>8.5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205</v>
      </c>
      <c r="C195" s="24" t="s">
        <v>89</v>
      </c>
      <c r="D195" s="25" t="s">
        <v>124</v>
      </c>
      <c r="E195" s="26">
        <v>6</v>
      </c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200</v>
      </c>
      <c r="C196" s="29" t="s">
        <v>167</v>
      </c>
      <c r="D196" s="30" t="s">
        <v>127</v>
      </c>
      <c r="E196" s="31"/>
      <c r="F196" s="27">
        <f>IF(E196&lt;&gt;0,VLOOKUP(B196,conteggi!$B$8:$D$75,3),0)</f>
        <v>0</v>
      </c>
      <c r="G196" s="32">
        <f>SUM(E194:E216)+G197</f>
        <v>105.5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125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20</v>
      </c>
      <c r="H197" s="125"/>
    </row>
    <row r="198" spans="1:8" s="67" customFormat="1" ht="19.5" customHeight="1">
      <c r="A198" s="28" t="s">
        <v>1</v>
      </c>
      <c r="B198" s="29" t="s">
        <v>194</v>
      </c>
      <c r="C198" s="29" t="s">
        <v>88</v>
      </c>
      <c r="D198" s="30" t="s">
        <v>125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124</v>
      </c>
      <c r="E199" s="26">
        <v>5.5</v>
      </c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126</v>
      </c>
      <c r="E200" s="31"/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156</v>
      </c>
      <c r="C201" s="24" t="s">
        <v>157</v>
      </c>
      <c r="D201" s="25" t="s">
        <v>125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135</v>
      </c>
      <c r="C202" s="110" t="s">
        <v>121</v>
      </c>
      <c r="D202" s="111" t="s">
        <v>124</v>
      </c>
      <c r="E202" s="112">
        <v>6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206</v>
      </c>
      <c r="C203" s="43" t="s">
        <v>96</v>
      </c>
      <c r="D203" s="44" t="s">
        <v>124</v>
      </c>
      <c r="E203" s="45">
        <v>4.5</v>
      </c>
      <c r="F203" s="41">
        <f>IF(E203&lt;&gt;0,VLOOKUP(B203,conteggi!$B$76:$D$146,3),0)</f>
        <v>0</v>
      </c>
      <c r="G203" s="16"/>
      <c r="H203" s="125"/>
    </row>
    <row r="204" spans="1:8" s="67" customFormat="1" ht="19.5" customHeight="1">
      <c r="A204" s="46" t="s">
        <v>2</v>
      </c>
      <c r="B204" s="47" t="s">
        <v>207</v>
      </c>
      <c r="C204" s="47" t="s">
        <v>89</v>
      </c>
      <c r="D204" s="48" t="s">
        <v>125</v>
      </c>
      <c r="E204" s="49"/>
      <c r="F204" s="41">
        <f>IF(E204&lt;&gt;0,VLOOKUP(B204,conteggi!$B$76:$D$146,3),0)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186</v>
      </c>
      <c r="C205" s="43" t="s">
        <v>87</v>
      </c>
      <c r="D205" s="44" t="s">
        <v>126</v>
      </c>
      <c r="E205" s="45"/>
      <c r="F205" s="41">
        <f>IF(E205&lt;&gt;0,VLOOKUP(B205,conteggi!$B$76:$D$146,3),0)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188</v>
      </c>
      <c r="C206" s="47" t="s">
        <v>97</v>
      </c>
      <c r="D206" s="48" t="s">
        <v>124</v>
      </c>
      <c r="E206" s="49">
        <v>5</v>
      </c>
      <c r="F206" s="41">
        <f>IF(E206&lt;&gt;0,VLOOKUP(B206,conteggi!$B$76:$D$146,3),0)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177</v>
      </c>
      <c r="C207" s="43" t="s">
        <v>157</v>
      </c>
      <c r="D207" s="44" t="s">
        <v>127</v>
      </c>
      <c r="E207" s="45"/>
      <c r="F207" s="41">
        <f>IF(E207&lt;&gt;0,VLOOKUP(B207,conteggi!$B$76:$D$146,3),0)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208</v>
      </c>
      <c r="C208" s="47" t="s">
        <v>167</v>
      </c>
      <c r="D208" s="48" t="s">
        <v>125</v>
      </c>
      <c r="E208" s="49"/>
      <c r="F208" s="41">
        <f>IF(E208&lt;&gt;0,VLOOKUP(B208,conteggi!$B$76:$D$146,3),0)</f>
        <v>0</v>
      </c>
      <c r="G208" s="16"/>
      <c r="H208" s="125"/>
    </row>
    <row r="209" spans="1:8" s="67" customFormat="1" ht="19.5" customHeight="1">
      <c r="A209" s="42" t="s">
        <v>2</v>
      </c>
      <c r="B209" s="43" t="s">
        <v>187</v>
      </c>
      <c r="C209" s="43" t="s">
        <v>160</v>
      </c>
      <c r="D209" s="44" t="s">
        <v>124</v>
      </c>
      <c r="E209" s="45">
        <v>6.5</v>
      </c>
      <c r="F209" s="41">
        <f>IF(E209&lt;&gt;0,VLOOKUP(B209,conteggi!$B$76:$D$146,3),0)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145</v>
      </c>
      <c r="C210" s="38" t="s">
        <v>96</v>
      </c>
      <c r="D210" s="39" t="s">
        <v>124</v>
      </c>
      <c r="E210" s="40">
        <v>5.5</v>
      </c>
      <c r="F210" s="41">
        <f>IF(E210&lt;&gt;0,VLOOKUP(B210,conteggi!$B$76:$D$146,3),0)</f>
        <v>0</v>
      </c>
      <c r="G210" s="34"/>
      <c r="H210" s="125"/>
    </row>
    <row r="211" spans="1:8" s="67" customFormat="1" ht="19.5" customHeight="1">
      <c r="A211" s="52" t="s">
        <v>3</v>
      </c>
      <c r="B211" s="53" t="s">
        <v>181</v>
      </c>
      <c r="C211" s="53" t="s">
        <v>160</v>
      </c>
      <c r="D211" s="54" t="s">
        <v>124</v>
      </c>
      <c r="E211" s="55">
        <v>7</v>
      </c>
      <c r="F211" s="15">
        <f>IF(E211&lt;&gt;0,VLOOKUP(B211,conteggi!$B$147:$D$184,3),0)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124</v>
      </c>
      <c r="E212" s="59">
        <v>10</v>
      </c>
      <c r="F212" s="15">
        <f>IF(E212&lt;&gt;0,VLOOKUP(B212,conteggi!$B$147:$D$184,3),0)</f>
        <v>1</v>
      </c>
      <c r="G212" s="16"/>
      <c r="H212" s="125"/>
    </row>
    <row r="213" spans="1:8" s="67" customFormat="1" ht="19.5" customHeight="1">
      <c r="A213" s="52" t="s">
        <v>3</v>
      </c>
      <c r="B213" s="53" t="s">
        <v>209</v>
      </c>
      <c r="C213" s="53" t="s">
        <v>89</v>
      </c>
      <c r="D213" s="54" t="s">
        <v>124</v>
      </c>
      <c r="E213" s="55"/>
      <c r="F213" s="15">
        <f>IF(E213&lt;&gt;0,VLOOKUP(B213,conteggi!$B$147:$D$184,3),0)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169</v>
      </c>
      <c r="C214" s="57" t="s">
        <v>93</v>
      </c>
      <c r="D214" s="58" t="s">
        <v>127</v>
      </c>
      <c r="E214" s="59"/>
      <c r="F214" s="15">
        <f>IF(E214&lt;&gt;0,VLOOKUP(B214,conteggi!$B$147:$D$184,3),0)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126</v>
      </c>
      <c r="E215" s="55">
        <v>21</v>
      </c>
      <c r="F215" s="15">
        <f>IF(E215&lt;&gt;0,VLOOKUP(B215,conteggi!$B$147:$D$184,3),0)</f>
        <v>4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210</v>
      </c>
      <c r="C216" s="57" t="s">
        <v>96</v>
      </c>
      <c r="D216" s="58" t="s">
        <v>125</v>
      </c>
      <c r="E216" s="59"/>
      <c r="F216" s="15">
        <f>IF(E216&lt;&gt;0,VLOOKUP(B216,conteggi!$B$147:$D$184,3),0)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124</v>
      </c>
      <c r="E218" s="21">
        <v>9.5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199</v>
      </c>
      <c r="C219" s="24" t="s">
        <v>167</v>
      </c>
      <c r="D219" s="25" t="s">
        <v>125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155</v>
      </c>
      <c r="C220" s="29" t="s">
        <v>92</v>
      </c>
      <c r="D220" s="30" t="s">
        <v>124</v>
      </c>
      <c r="E220" s="31">
        <v>5.5</v>
      </c>
      <c r="F220" s="27">
        <f>IF(E220&lt;&gt;0,VLOOKUP(B220,conteggi!$B$8:$D$75,3),0)</f>
        <v>0</v>
      </c>
      <c r="G220" s="32">
        <f>SUM(E218:E240)+G221</f>
        <v>76</v>
      </c>
      <c r="H220" s="125"/>
    </row>
    <row r="221" spans="1:8" s="67" customFormat="1" ht="19.5" customHeight="1">
      <c r="A221" s="23" t="s">
        <v>1</v>
      </c>
      <c r="B221" s="24" t="s">
        <v>217</v>
      </c>
      <c r="C221" s="24" t="s">
        <v>160</v>
      </c>
      <c r="D221" s="25" t="s">
        <v>124</v>
      </c>
      <c r="E221" s="26">
        <v>7</v>
      </c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5"/>
    </row>
    <row r="222" spans="1:8" s="67" customFormat="1" ht="19.5" customHeight="1">
      <c r="A222" s="28" t="s">
        <v>1</v>
      </c>
      <c r="B222" s="29" t="s">
        <v>192</v>
      </c>
      <c r="C222" s="29" t="s">
        <v>167</v>
      </c>
      <c r="D222" s="30" t="s">
        <v>127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218</v>
      </c>
      <c r="C223" s="24" t="s">
        <v>88</v>
      </c>
      <c r="D223" s="25"/>
      <c r="E223" s="26"/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219</v>
      </c>
      <c r="C224" s="29" t="s">
        <v>98</v>
      </c>
      <c r="D224" s="30" t="s">
        <v>125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200</v>
      </c>
      <c r="C225" s="24" t="s">
        <v>167</v>
      </c>
      <c r="D225" s="25" t="s">
        <v>126</v>
      </c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213</v>
      </c>
      <c r="C226" s="110" t="s">
        <v>92</v>
      </c>
      <c r="D226" s="111" t="s">
        <v>124</v>
      </c>
      <c r="E226" s="112">
        <v>6.5</v>
      </c>
      <c r="F226" s="27">
        <f>IF(E226&lt;&gt;0,VLOOKUP(B226,conteggi!$B$8:$D$75,3),0)</f>
        <v>0</v>
      </c>
      <c r="G226" s="16"/>
      <c r="H226" s="125"/>
    </row>
    <row r="227" spans="1:8" s="67" customFormat="1" ht="19.5" customHeight="1">
      <c r="A227" s="42" t="s">
        <v>2</v>
      </c>
      <c r="B227" s="43" t="s">
        <v>130</v>
      </c>
      <c r="C227" s="43" t="s">
        <v>121</v>
      </c>
      <c r="D227" s="44" t="s">
        <v>124</v>
      </c>
      <c r="E227" s="45">
        <v>6</v>
      </c>
      <c r="F227" s="41">
        <f>IF(E227&lt;&gt;0,VLOOKUP(B227,conteggi!$B$76:$D$146,3),0)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131</v>
      </c>
      <c r="C228" s="47" t="s">
        <v>88</v>
      </c>
      <c r="D228" s="48" t="s">
        <v>124</v>
      </c>
      <c r="E228" s="49">
        <v>7.5</v>
      </c>
      <c r="F228" s="41">
        <f>IF(E228&lt;&gt;0,VLOOKUP(B228,conteggi!$B$76:$D$146,3),0)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220</v>
      </c>
      <c r="C229" s="43" t="s">
        <v>167</v>
      </c>
      <c r="D229" s="44" t="s">
        <v>125</v>
      </c>
      <c r="E229" s="45"/>
      <c r="F229" s="41">
        <f>IF(E229&lt;&gt;0,VLOOKUP(B229,conteggi!$B$76:$D$146,3),0)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162</v>
      </c>
      <c r="C230" s="47" t="s">
        <v>87</v>
      </c>
      <c r="D230" s="48" t="s">
        <v>127</v>
      </c>
      <c r="E230" s="49"/>
      <c r="F230" s="41">
        <f>IF(E230&lt;&gt;0,VLOOKUP(B230,conteggi!$B$76:$D$146,3),0)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197</v>
      </c>
      <c r="C231" s="43" t="s">
        <v>129</v>
      </c>
      <c r="D231" s="44" t="s">
        <v>124</v>
      </c>
      <c r="E231" s="45">
        <v>6</v>
      </c>
      <c r="F231" s="41">
        <f>IF(E231&lt;&gt;0,VLOOKUP(B231,conteggi!$B$76:$D$146,3),0)</f>
        <v>0</v>
      </c>
      <c r="G231" s="65"/>
      <c r="H231" s="125"/>
    </row>
    <row r="232" spans="1:8" s="67" customFormat="1" ht="19.5" customHeight="1">
      <c r="A232" s="46" t="s">
        <v>2</v>
      </c>
      <c r="B232" s="47" t="s">
        <v>221</v>
      </c>
      <c r="C232" s="47" t="s">
        <v>129</v>
      </c>
      <c r="D232" s="48" t="s">
        <v>125</v>
      </c>
      <c r="E232" s="49"/>
      <c r="F232" s="41">
        <f>IF(E232&lt;&gt;0,VLOOKUP(B232,conteggi!$B$76:$D$146,3),0)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196</v>
      </c>
      <c r="C233" s="43" t="s">
        <v>92</v>
      </c>
      <c r="D233" s="44" t="s">
        <v>126</v>
      </c>
      <c r="E233" s="45"/>
      <c r="F233" s="41">
        <f>IF(E233&lt;&gt;0,VLOOKUP(B233,conteggi!$B$76:$D$146,3),0)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222</v>
      </c>
      <c r="C234" s="38" t="s">
        <v>160</v>
      </c>
      <c r="D234" s="39" t="s">
        <v>124</v>
      </c>
      <c r="E234" s="40">
        <v>7</v>
      </c>
      <c r="F234" s="41">
        <f>IF(E234&lt;&gt;0,VLOOKUP(B234,conteggi!$B$76:$D$146,3),0)</f>
        <v>0</v>
      </c>
      <c r="G234" s="34"/>
      <c r="H234" s="125"/>
    </row>
    <row r="235" spans="1:8" s="67" customFormat="1" ht="19.5" customHeight="1">
      <c r="A235" s="52" t="s">
        <v>3</v>
      </c>
      <c r="B235" s="53" t="s">
        <v>168</v>
      </c>
      <c r="C235" s="53" t="s">
        <v>121</v>
      </c>
      <c r="D235" s="54" t="s">
        <v>127</v>
      </c>
      <c r="E235" s="55"/>
      <c r="F235" s="15">
        <f>IF(E235&lt;&gt;0,VLOOKUP(B235,conteggi!$B$147:$D$184,3),0)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169</v>
      </c>
      <c r="C236" s="57" t="s">
        <v>93</v>
      </c>
      <c r="D236" s="58" t="s">
        <v>125</v>
      </c>
      <c r="E236" s="59"/>
      <c r="F236" s="15">
        <f>IF(E236&lt;&gt;0,VLOOKUP(B236,conteggi!$B$147:$D$184,3),0)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214</v>
      </c>
      <c r="C237" s="53" t="s">
        <v>101</v>
      </c>
      <c r="D237" s="54" t="s">
        <v>126</v>
      </c>
      <c r="E237" s="55">
        <v>5.5</v>
      </c>
      <c r="F237" s="15">
        <f>IF(E237&lt;&gt;0,VLOOKUP(B237,conteggi!$B$147:$D$184,3),0)</f>
        <v>0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124</v>
      </c>
      <c r="E238" s="59"/>
      <c r="F238" s="15">
        <f>IF(E238&lt;&gt;0,VLOOKUP(B238,conteggi!$B$147:$D$184,3),0)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132</v>
      </c>
      <c r="C239" s="53" t="s">
        <v>98</v>
      </c>
      <c r="D239" s="54" t="s">
        <v>124</v>
      </c>
      <c r="E239" s="55">
        <v>5.5</v>
      </c>
      <c r="F239" s="15">
        <f>IF(E239&lt;&gt;0,VLOOKUP(B239,conteggi!$B$147:$D$184,3),0)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124</v>
      </c>
      <c r="E240" s="59">
        <v>10</v>
      </c>
      <c r="F240" s="15">
        <f>IF(E240&lt;&gt;0,VLOOKUP(B240,conteggi!$B$147:$D$184,3),0)</f>
        <v>1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124</v>
      </c>
      <c r="E242" s="21">
        <v>9.5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173</v>
      </c>
      <c r="C243" s="24" t="s">
        <v>121</v>
      </c>
      <c r="D243" s="25" t="s">
        <v>125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223</v>
      </c>
      <c r="C244" s="29" t="s">
        <v>157</v>
      </c>
      <c r="D244" s="30" t="s">
        <v>125</v>
      </c>
      <c r="E244" s="31"/>
      <c r="F244" s="27">
        <f>IF(E244&lt;&gt;0,VLOOKUP(B244,conteggi!$B$8:$D$75,3),0)</f>
        <v>0</v>
      </c>
      <c r="G244" s="32">
        <f>SUM(E242:E264)+G245</f>
        <v>113</v>
      </c>
      <c r="H244" s="125"/>
    </row>
    <row r="245" spans="1:8" s="67" customFormat="1" ht="19.5" customHeight="1">
      <c r="A245" s="23" t="s">
        <v>1</v>
      </c>
      <c r="B245" s="24" t="s">
        <v>224</v>
      </c>
      <c r="C245" s="24" t="s">
        <v>93</v>
      </c>
      <c r="D245" s="25" t="s">
        <v>126</v>
      </c>
      <c r="E245" s="26">
        <v>5.5</v>
      </c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20</v>
      </c>
      <c r="H245" s="125"/>
    </row>
    <row r="246" spans="1:8" s="67" customFormat="1" ht="19.5" customHeight="1">
      <c r="A246" s="28" t="s">
        <v>1</v>
      </c>
      <c r="B246" s="29" t="s">
        <v>155</v>
      </c>
      <c r="C246" s="29" t="s">
        <v>92</v>
      </c>
      <c r="D246" s="30" t="s">
        <v>124</v>
      </c>
      <c r="E246" s="31">
        <v>5.5</v>
      </c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152</v>
      </c>
      <c r="C247" s="24" t="s">
        <v>103</v>
      </c>
      <c r="D247" s="25" t="s">
        <v>124</v>
      </c>
      <c r="E247" s="26"/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141</v>
      </c>
      <c r="C248" s="29" t="s">
        <v>129</v>
      </c>
      <c r="D248" s="30" t="s">
        <v>127</v>
      </c>
      <c r="E248" s="31">
        <v>5.5</v>
      </c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211</v>
      </c>
      <c r="C249" s="24" t="s">
        <v>160</v>
      </c>
      <c r="D249" s="25" t="s">
        <v>124</v>
      </c>
      <c r="E249" s="26"/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137</v>
      </c>
      <c r="C250" s="110" t="s">
        <v>96</v>
      </c>
      <c r="D250" s="111" t="s">
        <v>124</v>
      </c>
      <c r="E250" s="112">
        <v>5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186</v>
      </c>
      <c r="C251" s="43" t="s">
        <v>87</v>
      </c>
      <c r="D251" s="44" t="s">
        <v>124</v>
      </c>
      <c r="E251" s="45">
        <v>6</v>
      </c>
      <c r="F251" s="41">
        <f>IF(E251&lt;&gt;0,VLOOKUP(B251,conteggi!$B$76:$D$146,3),0)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177</v>
      </c>
      <c r="C252" s="47" t="s">
        <v>157</v>
      </c>
      <c r="D252" s="48" t="s">
        <v>127</v>
      </c>
      <c r="E252" s="49"/>
      <c r="F252" s="41">
        <f>IF(E252&lt;&gt;0,VLOOKUP(B252,conteggi!$B$76:$D$146,3),0)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202</v>
      </c>
      <c r="C253" s="43" t="s">
        <v>121</v>
      </c>
      <c r="D253" s="44" t="s">
        <v>126</v>
      </c>
      <c r="E253" s="45"/>
      <c r="F253" s="41">
        <f>IF(E253&lt;&gt;0,VLOOKUP(B253,conteggi!$B$76:$D$146,3),0)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208</v>
      </c>
      <c r="C254" s="47" t="s">
        <v>167</v>
      </c>
      <c r="D254" s="48" t="s">
        <v>125</v>
      </c>
      <c r="E254" s="49"/>
      <c r="F254" s="41">
        <f>IF(E254&lt;&gt;0,VLOOKUP(B254,conteggi!$B$76:$D$146,3),0)</f>
        <v>0</v>
      </c>
      <c r="G254" s="16"/>
      <c r="H254" s="125"/>
    </row>
    <row r="255" spans="1:8" s="67" customFormat="1" ht="19.5" customHeight="1">
      <c r="A255" s="42" t="s">
        <v>2</v>
      </c>
      <c r="B255" s="43" t="s">
        <v>144</v>
      </c>
      <c r="C255" s="43" t="s">
        <v>91</v>
      </c>
      <c r="D255" s="44" t="s">
        <v>125</v>
      </c>
      <c r="E255" s="45"/>
      <c r="F255" s="41">
        <f>IF(E255&lt;&gt;0,VLOOKUP(B255,conteggi!$B$76:$D$146,3),0)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130</v>
      </c>
      <c r="C256" s="47" t="s">
        <v>121</v>
      </c>
      <c r="D256" s="48" t="s">
        <v>124</v>
      </c>
      <c r="E256" s="49">
        <v>6</v>
      </c>
      <c r="F256" s="41">
        <f>IF(E256&lt;&gt;0,VLOOKUP(B256,conteggi!$B$76:$D$146,3),0)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225</v>
      </c>
      <c r="C257" s="43" t="s">
        <v>103</v>
      </c>
      <c r="D257" s="44" t="s">
        <v>124</v>
      </c>
      <c r="E257" s="45">
        <v>5.5</v>
      </c>
      <c r="F257" s="41">
        <f>IF(E257&lt;&gt;0,VLOOKUP(B257,conteggi!$B$76:$D$146,3),0)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180</v>
      </c>
      <c r="C258" s="38" t="s">
        <v>91</v>
      </c>
      <c r="D258" s="39" t="s">
        <v>124</v>
      </c>
      <c r="E258" s="40">
        <v>29</v>
      </c>
      <c r="F258" s="41">
        <f>IF(E258&lt;&gt;0,VLOOKUP(B258,conteggi!$B$76:$D$146,3),0)</f>
        <v>4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124</v>
      </c>
      <c r="E259" s="55">
        <v>10</v>
      </c>
      <c r="F259" s="15">
        <f>IF(E259&lt;&gt;0,VLOOKUP(B259,conteggi!$B$147:$D$184,3),0)</f>
        <v>1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125</v>
      </c>
      <c r="E260" s="59"/>
      <c r="F260" s="15">
        <f>IF(E260&lt;&gt;0,VLOOKUP(B260,conteggi!$B$147:$D$184,3),0)</f>
        <v>0</v>
      </c>
      <c r="G260" s="16"/>
      <c r="H260" s="125"/>
    </row>
    <row r="261" spans="1:8" s="67" customFormat="1" ht="19.5" customHeight="1">
      <c r="A261" s="52" t="s">
        <v>3</v>
      </c>
      <c r="B261" s="53" t="s">
        <v>214</v>
      </c>
      <c r="C261" s="53" t="s">
        <v>101</v>
      </c>
      <c r="D261" s="54" t="s">
        <v>124</v>
      </c>
      <c r="E261" s="55">
        <v>5.5</v>
      </c>
      <c r="F261" s="15">
        <f>IF(E261&lt;&gt;0,VLOOKUP(B261,conteggi!$B$147:$D$184,3),0)</f>
        <v>0</v>
      </c>
      <c r="G261" s="16"/>
      <c r="H261" s="125"/>
    </row>
    <row r="262" spans="1:8" s="67" customFormat="1" ht="19.5" customHeight="1">
      <c r="A262" s="56" t="s">
        <v>3</v>
      </c>
      <c r="B262" s="57" t="s">
        <v>226</v>
      </c>
      <c r="C262" s="57" t="s">
        <v>97</v>
      </c>
      <c r="D262" s="58" t="s">
        <v>126</v>
      </c>
      <c r="E262" s="59"/>
      <c r="F262" s="15">
        <f>IF(E262&lt;&gt;0,VLOOKUP(B262,conteggi!$B$147:$D$184,3),0)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169</v>
      </c>
      <c r="C263" s="53" t="s">
        <v>93</v>
      </c>
      <c r="D263" s="54" t="s">
        <v>127</v>
      </c>
      <c r="E263" s="55"/>
      <c r="F263" s="15">
        <f>IF(E263&lt;&gt;0,VLOOKUP(B263,conteggi!$B$147:$D$184,3),0)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189</v>
      </c>
      <c r="C264" s="57" t="s">
        <v>93</v>
      </c>
      <c r="D264" s="58" t="s">
        <v>125</v>
      </c>
      <c r="E264" s="59"/>
      <c r="F264" s="15">
        <f>IF(E264&lt;&gt;0,VLOOKUP(B264,conteggi!$B$147:$D$184,3),0)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124</v>
      </c>
      <c r="E266" s="21">
        <v>9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155</v>
      </c>
      <c r="C267" s="24" t="s">
        <v>92</v>
      </c>
      <c r="D267" s="25" t="s">
        <v>124</v>
      </c>
      <c r="E267" s="26">
        <v>5.5</v>
      </c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152</v>
      </c>
      <c r="C268" s="29" t="s">
        <v>103</v>
      </c>
      <c r="D268" s="30" t="s">
        <v>124</v>
      </c>
      <c r="E268" s="31"/>
      <c r="F268" s="27">
        <f>IF(E268&lt;&gt;0,VLOOKUP(B268,conteggi!$B$8:$D$75,3),0)</f>
        <v>0</v>
      </c>
      <c r="G268" s="32">
        <f>SUM(E266:E288)+G269</f>
        <v>113.5</v>
      </c>
      <c r="H268" s="125"/>
    </row>
    <row r="269" spans="1:8" s="67" customFormat="1" ht="19.5" customHeight="1">
      <c r="A269" s="23" t="s">
        <v>1</v>
      </c>
      <c r="B269" s="24" t="s">
        <v>227</v>
      </c>
      <c r="C269" s="24" t="s">
        <v>157</v>
      </c>
      <c r="D269" s="25" t="s">
        <v>126</v>
      </c>
      <c r="E269" s="26">
        <v>5.5</v>
      </c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20</v>
      </c>
      <c r="H269" s="125"/>
    </row>
    <row r="270" spans="1:8" s="67" customFormat="1" ht="19.5" customHeight="1">
      <c r="A270" s="28" t="s">
        <v>1</v>
      </c>
      <c r="B270" s="29" t="s">
        <v>211</v>
      </c>
      <c r="C270" s="29" t="s">
        <v>160</v>
      </c>
      <c r="D270" s="30" t="s">
        <v>125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173</v>
      </c>
      <c r="C271" s="24" t="s">
        <v>121</v>
      </c>
      <c r="D271" s="25" t="s">
        <v>125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192</v>
      </c>
      <c r="C272" s="29" t="s">
        <v>167</v>
      </c>
      <c r="D272" s="30" t="s">
        <v>127</v>
      </c>
      <c r="E272" s="31"/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194</v>
      </c>
      <c r="C273" s="24" t="s">
        <v>88</v>
      </c>
      <c r="D273" s="25" t="s">
        <v>125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135</v>
      </c>
      <c r="C274" s="110" t="s">
        <v>121</v>
      </c>
      <c r="D274" s="111" t="s">
        <v>124</v>
      </c>
      <c r="E274" s="112">
        <v>6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197</v>
      </c>
      <c r="C275" s="43" t="s">
        <v>129</v>
      </c>
      <c r="D275" s="44" t="s">
        <v>124</v>
      </c>
      <c r="E275" s="45">
        <v>6</v>
      </c>
      <c r="F275" s="41">
        <f>IF(E275&lt;&gt;0,VLOOKUP(B275,conteggi!$B$76:$D$146,3),0)</f>
        <v>0</v>
      </c>
      <c r="H275" s="125"/>
    </row>
    <row r="276" spans="1:8" ht="19.5" customHeight="1">
      <c r="A276" s="46" t="s">
        <v>2</v>
      </c>
      <c r="B276" s="47" t="s">
        <v>177</v>
      </c>
      <c r="C276" s="47" t="s">
        <v>157</v>
      </c>
      <c r="D276" s="48" t="s">
        <v>125</v>
      </c>
      <c r="E276" s="49"/>
      <c r="F276" s="41">
        <f>IF(E276&lt;&gt;0,VLOOKUP(B276,conteggi!$B$76:$D$146,3),0)</f>
        <v>0</v>
      </c>
      <c r="H276" s="125"/>
    </row>
    <row r="277" spans="1:8" ht="19.5" customHeight="1">
      <c r="A277" s="42" t="s">
        <v>2</v>
      </c>
      <c r="B277" s="43" t="s">
        <v>186</v>
      </c>
      <c r="C277" s="43" t="s">
        <v>87</v>
      </c>
      <c r="D277" s="44" t="s">
        <v>127</v>
      </c>
      <c r="E277" s="45"/>
      <c r="F277" s="41">
        <f>IF(E277&lt;&gt;0,VLOOKUP(B277,conteggi!$B$76:$D$146,3),0)</f>
        <v>0</v>
      </c>
      <c r="H277" s="125"/>
    </row>
    <row r="278" spans="1:8" ht="19.5" customHeight="1">
      <c r="A278" s="46" t="s">
        <v>2</v>
      </c>
      <c r="B278" s="47" t="s">
        <v>184</v>
      </c>
      <c r="C278" s="47" t="s">
        <v>92</v>
      </c>
      <c r="D278" s="48" t="s">
        <v>124</v>
      </c>
      <c r="E278" s="49">
        <v>4.5</v>
      </c>
      <c r="F278" s="41">
        <f>IF(E278&lt;&gt;0,VLOOKUP(B278,conteggi!$B$76:$D$146,3),0)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129</v>
      </c>
      <c r="D279" s="44" t="s">
        <v>126</v>
      </c>
      <c r="E279" s="45"/>
      <c r="F279" s="41">
        <f>IF(E279&lt;&gt;0,VLOOKUP(B279,conteggi!$B$76:$D$146,3),0)</f>
        <v>0</v>
      </c>
      <c r="G279" s="65"/>
      <c r="H279" s="125"/>
    </row>
    <row r="280" spans="1:8" ht="19.5" customHeight="1">
      <c r="A280" s="46" t="s">
        <v>2</v>
      </c>
      <c r="B280" s="47" t="s">
        <v>131</v>
      </c>
      <c r="C280" s="47" t="s">
        <v>88</v>
      </c>
      <c r="D280" s="48" t="s">
        <v>124</v>
      </c>
      <c r="E280" s="49">
        <v>7.5</v>
      </c>
      <c r="F280" s="41">
        <f>IF(E280&lt;&gt;0,VLOOKUP(B280,conteggi!$B$76:$D$146,3),0)</f>
        <v>0</v>
      </c>
      <c r="H280" s="125"/>
    </row>
    <row r="281" spans="1:8" ht="19.5" customHeight="1">
      <c r="A281" s="42" t="s">
        <v>2</v>
      </c>
      <c r="B281" s="43" t="s">
        <v>202</v>
      </c>
      <c r="C281" s="43" t="s">
        <v>121</v>
      </c>
      <c r="D281" s="44" t="s">
        <v>125</v>
      </c>
      <c r="E281" s="45"/>
      <c r="F281" s="41">
        <f>IF(E281&lt;&gt;0,VLOOKUP(B281,conteggi!$B$76:$D$146,3),0)</f>
        <v>0</v>
      </c>
      <c r="H281" s="125"/>
    </row>
    <row r="282" spans="1:8" ht="19.5" customHeight="1" thickBot="1">
      <c r="A282" s="37" t="s">
        <v>2</v>
      </c>
      <c r="B282" s="38" t="s">
        <v>180</v>
      </c>
      <c r="C282" s="38" t="s">
        <v>91</v>
      </c>
      <c r="D282" s="39" t="s">
        <v>124</v>
      </c>
      <c r="E282" s="40">
        <v>29</v>
      </c>
      <c r="F282" s="41">
        <f>IF(E282&lt;&gt;0,VLOOKUP(B282,conteggi!$B$76:$D$146,3),0)</f>
        <v>4</v>
      </c>
      <c r="H282" s="125"/>
    </row>
    <row r="283" spans="1:8" ht="19.5" customHeight="1">
      <c r="A283" s="52" t="s">
        <v>3</v>
      </c>
      <c r="B283" s="53" t="s">
        <v>228</v>
      </c>
      <c r="C283" s="53" t="s">
        <v>103</v>
      </c>
      <c r="D283" s="54" t="s">
        <v>124</v>
      </c>
      <c r="E283" s="55"/>
      <c r="F283" s="15">
        <f>IF(E283&lt;&gt;0,VLOOKUP(B283,conteggi!$B$147:$D$184,3),0)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124</v>
      </c>
      <c r="E284" s="59">
        <v>10</v>
      </c>
      <c r="F284" s="15">
        <f>IF(E284&lt;&gt;0,VLOOKUP(B284,conteggi!$B$147:$D$184,3),0)</f>
        <v>1</v>
      </c>
      <c r="H284" s="125"/>
    </row>
    <row r="285" spans="1:8" ht="19.5" customHeight="1">
      <c r="A285" s="52" t="s">
        <v>3</v>
      </c>
      <c r="B285" s="53" t="s">
        <v>226</v>
      </c>
      <c r="C285" s="53" t="s">
        <v>97</v>
      </c>
      <c r="D285" s="54" t="s">
        <v>127</v>
      </c>
      <c r="E285" s="55"/>
      <c r="F285" s="15">
        <f>IF(E285&lt;&gt;0,VLOOKUP(B285,conteggi!$B$147:$D$184,3),0)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124</v>
      </c>
      <c r="E286" s="59">
        <v>5.5</v>
      </c>
      <c r="F286" s="15">
        <f>IF(E286&lt;&gt;0,VLOOKUP(B286,conteggi!$B$147:$D$184,3),0)</f>
        <v>0</v>
      </c>
      <c r="H286" s="125"/>
    </row>
    <row r="287" spans="1:8" ht="19.5" customHeight="1">
      <c r="A287" s="52" t="s">
        <v>3</v>
      </c>
      <c r="B287" s="53" t="s">
        <v>169</v>
      </c>
      <c r="C287" s="53" t="s">
        <v>93</v>
      </c>
      <c r="D287" s="54" t="s">
        <v>125</v>
      </c>
      <c r="E287" s="55"/>
      <c r="F287" s="15">
        <f>IF(E287&lt;&gt;0,VLOOKUP(B287,conteggi!$B$147:$D$184,3),0)</f>
        <v>0</v>
      </c>
      <c r="H287" s="125"/>
    </row>
    <row r="288" spans="1:8" ht="19.5" customHeight="1" thickBot="1">
      <c r="A288" s="56" t="s">
        <v>3</v>
      </c>
      <c r="B288" s="57" t="s">
        <v>168</v>
      </c>
      <c r="C288" s="57" t="s">
        <v>121</v>
      </c>
      <c r="D288" s="58" t="s">
        <v>126</v>
      </c>
      <c r="E288" s="59">
        <v>5</v>
      </c>
      <c r="F288" s="15">
        <f>IF(E288&lt;&gt;0,VLOOKUP(B288,conteggi!$B$147:$D$184,3),0)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124</v>
      </c>
      <c r="E290" s="21">
        <v>9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205</v>
      </c>
      <c r="C291" s="24" t="s">
        <v>89</v>
      </c>
      <c r="D291" s="25" t="s">
        <v>126</v>
      </c>
      <c r="E291" s="26">
        <v>6</v>
      </c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124</v>
      </c>
      <c r="E292" s="31">
        <v>5.5</v>
      </c>
      <c r="F292" s="27">
        <f>IF(E292&lt;&gt;0,VLOOKUP(B292,conteggi!$B$8:$D$75,3),0)</f>
        <v>0</v>
      </c>
      <c r="G292" s="32">
        <f>SUM(E290:E312)+G293</f>
        <v>119.5</v>
      </c>
      <c r="H292" s="125"/>
    </row>
    <row r="293" spans="1:8" ht="19.5" customHeight="1">
      <c r="A293" s="23" t="s">
        <v>1</v>
      </c>
      <c r="B293" s="24" t="s">
        <v>152</v>
      </c>
      <c r="C293" s="24" t="s">
        <v>103</v>
      </c>
      <c r="D293" s="25" t="s">
        <v>124</v>
      </c>
      <c r="E293" s="26"/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20</v>
      </c>
      <c r="H293" s="125"/>
    </row>
    <row r="294" spans="1:8" ht="19.5" customHeight="1">
      <c r="A294" s="28" t="s">
        <v>1</v>
      </c>
      <c r="B294" s="29" t="s">
        <v>173</v>
      </c>
      <c r="C294" s="29" t="s">
        <v>121</v>
      </c>
      <c r="D294" s="30" t="s">
        <v>125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171</v>
      </c>
      <c r="C295" s="24" t="s">
        <v>129</v>
      </c>
      <c r="D295" s="25" t="s">
        <v>125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170</v>
      </c>
      <c r="C296" s="29" t="s">
        <v>121</v>
      </c>
      <c r="D296" s="30" t="s">
        <v>127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194</v>
      </c>
      <c r="C297" s="24" t="s">
        <v>88</v>
      </c>
      <c r="D297" s="25" t="s">
        <v>125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135</v>
      </c>
      <c r="C298" s="110" t="s">
        <v>121</v>
      </c>
      <c r="D298" s="111" t="s">
        <v>124</v>
      </c>
      <c r="E298" s="112">
        <v>6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202</v>
      </c>
      <c r="C299" s="43" t="s">
        <v>121</v>
      </c>
      <c r="D299" s="44" t="s">
        <v>126</v>
      </c>
      <c r="E299" s="45"/>
      <c r="F299" s="41">
        <f>IF(E299&lt;&gt;0,VLOOKUP(B299,conteggi!$B$76:$D$146,3),0)</f>
        <v>0</v>
      </c>
      <c r="H299" s="125"/>
    </row>
    <row r="300" spans="1:8" ht="19.5" customHeight="1">
      <c r="A300" s="46" t="s">
        <v>2</v>
      </c>
      <c r="B300" s="47" t="s">
        <v>143</v>
      </c>
      <c r="C300" s="47" t="s">
        <v>94</v>
      </c>
      <c r="D300" s="48" t="s">
        <v>125</v>
      </c>
      <c r="E300" s="49"/>
      <c r="F300" s="41">
        <f>IF(E300&lt;&gt;0,VLOOKUP(B300,conteggi!$B$76:$D$146,3),0)</f>
        <v>0</v>
      </c>
      <c r="H300" s="125"/>
    </row>
    <row r="301" spans="1:8" ht="19.5" customHeight="1">
      <c r="A301" s="42" t="s">
        <v>2</v>
      </c>
      <c r="B301" s="43" t="s">
        <v>187</v>
      </c>
      <c r="C301" s="43" t="s">
        <v>160</v>
      </c>
      <c r="D301" s="44" t="s">
        <v>124</v>
      </c>
      <c r="E301" s="45">
        <v>6.5</v>
      </c>
      <c r="F301" s="41">
        <f>IF(E301&lt;&gt;0,VLOOKUP(B301,conteggi!$B$76:$D$146,3),0)</f>
        <v>0</v>
      </c>
      <c r="H301" s="125"/>
    </row>
    <row r="302" spans="1:8" ht="19.5" customHeight="1">
      <c r="A302" s="46" t="s">
        <v>2</v>
      </c>
      <c r="B302" s="47" t="s">
        <v>131</v>
      </c>
      <c r="C302" s="47" t="s">
        <v>88</v>
      </c>
      <c r="D302" s="48" t="s">
        <v>124</v>
      </c>
      <c r="E302" s="49">
        <v>7.5</v>
      </c>
      <c r="F302" s="41">
        <f>IF(E302&lt;&gt;0,VLOOKUP(B302,conteggi!$B$76:$D$146,3),0)</f>
        <v>0</v>
      </c>
      <c r="G302" s="51"/>
      <c r="H302" s="125"/>
    </row>
    <row r="303" spans="1:8" ht="19.5" customHeight="1">
      <c r="A303" s="42" t="s">
        <v>2</v>
      </c>
      <c r="B303" s="43" t="s">
        <v>186</v>
      </c>
      <c r="C303" s="43" t="s">
        <v>87</v>
      </c>
      <c r="D303" s="44" t="s">
        <v>124</v>
      </c>
      <c r="E303" s="45">
        <v>6</v>
      </c>
      <c r="F303" s="41">
        <f>IF(E303&lt;&gt;0,VLOOKUP(B303,conteggi!$B$76:$D$146,3),0)</f>
        <v>0</v>
      </c>
      <c r="G303" s="65"/>
      <c r="H303" s="125"/>
    </row>
    <row r="304" spans="1:8" ht="19.5" customHeight="1">
      <c r="A304" s="46" t="s">
        <v>2</v>
      </c>
      <c r="B304" s="47" t="s">
        <v>177</v>
      </c>
      <c r="C304" s="47" t="s">
        <v>157</v>
      </c>
      <c r="D304" s="48" t="s">
        <v>127</v>
      </c>
      <c r="E304" s="49"/>
      <c r="F304" s="41">
        <f>IF(E304&lt;&gt;0,VLOOKUP(B304,conteggi!$B$76:$D$146,3),0)</f>
        <v>0</v>
      </c>
      <c r="H304" s="125"/>
    </row>
    <row r="305" spans="1:8" ht="19.5" customHeight="1">
      <c r="A305" s="42" t="s">
        <v>2</v>
      </c>
      <c r="B305" s="43" t="s">
        <v>208</v>
      </c>
      <c r="C305" s="43" t="s">
        <v>167</v>
      </c>
      <c r="D305" s="44" t="s">
        <v>125</v>
      </c>
      <c r="E305" s="45"/>
      <c r="F305" s="41">
        <f>IF(E305&lt;&gt;0,VLOOKUP(B305,conteggi!$B$76:$D$146,3),0)</f>
        <v>0</v>
      </c>
      <c r="G305" s="65"/>
      <c r="H305" s="125"/>
    </row>
    <row r="306" spans="1:8" ht="19.5" customHeight="1" thickBot="1">
      <c r="A306" s="37" t="s">
        <v>2</v>
      </c>
      <c r="B306" s="38" t="s">
        <v>180</v>
      </c>
      <c r="C306" s="38" t="s">
        <v>91</v>
      </c>
      <c r="D306" s="39" t="s">
        <v>124</v>
      </c>
      <c r="E306" s="40">
        <v>29</v>
      </c>
      <c r="F306" s="41">
        <f>IF(E306&lt;&gt;0,VLOOKUP(B306,conteggi!$B$76:$D$146,3),0)</f>
        <v>4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124</v>
      </c>
      <c r="E307" s="55">
        <v>10</v>
      </c>
      <c r="F307" s="15">
        <f>IF(E307&lt;&gt;0,VLOOKUP(B307,conteggi!$B$147:$D$184,3),0)</f>
        <v>1</v>
      </c>
      <c r="H307" s="125"/>
    </row>
    <row r="308" spans="1:8" ht="19.5" customHeight="1">
      <c r="A308" s="56" t="s">
        <v>3</v>
      </c>
      <c r="B308" s="57" t="s">
        <v>226</v>
      </c>
      <c r="C308" s="57" t="s">
        <v>97</v>
      </c>
      <c r="D308" s="58" t="s">
        <v>126</v>
      </c>
      <c r="E308" s="59"/>
      <c r="F308" s="15">
        <f>IF(E308&lt;&gt;0,VLOOKUP(B308,conteggi!$B$147:$D$184,3),0)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124</v>
      </c>
      <c r="E309" s="55">
        <v>5.5</v>
      </c>
      <c r="F309" s="15">
        <f>IF(E309&lt;&gt;0,VLOOKUP(B309,conteggi!$B$147:$D$184,3),0)</f>
        <v>0</v>
      </c>
      <c r="H309" s="125"/>
    </row>
    <row r="310" spans="1:8" ht="19.5" customHeight="1">
      <c r="A310" s="56" t="s">
        <v>3</v>
      </c>
      <c r="B310" s="57" t="s">
        <v>140</v>
      </c>
      <c r="C310" s="57" t="s">
        <v>82</v>
      </c>
      <c r="D310" s="58" t="s">
        <v>124</v>
      </c>
      <c r="E310" s="59">
        <v>8.5</v>
      </c>
      <c r="F310" s="15">
        <f>IF(E310&lt;&gt;0,VLOOKUP(B310,conteggi!$B$147:$D$184,3),0)</f>
        <v>0</v>
      </c>
      <c r="H310" s="125"/>
    </row>
    <row r="311" spans="1:8" ht="19.5" customHeight="1">
      <c r="A311" s="52" t="s">
        <v>3</v>
      </c>
      <c r="B311" s="53" t="s">
        <v>169</v>
      </c>
      <c r="C311" s="53" t="s">
        <v>93</v>
      </c>
      <c r="D311" s="54" t="s">
        <v>127</v>
      </c>
      <c r="E311" s="55"/>
      <c r="F311" s="15">
        <f>IF(E311&lt;&gt;0,VLOOKUP(B311,conteggi!$B$147:$D$184,3),0)</f>
        <v>0</v>
      </c>
      <c r="H311" s="125"/>
    </row>
    <row r="312" spans="1:8" ht="19.5" customHeight="1" thickBot="1">
      <c r="A312" s="56" t="s">
        <v>3</v>
      </c>
      <c r="B312" s="57" t="s">
        <v>189</v>
      </c>
      <c r="C312" s="57" t="s">
        <v>93</v>
      </c>
      <c r="D312" s="58" t="s">
        <v>125</v>
      </c>
      <c r="E312" s="59"/>
      <c r="F312" s="15">
        <f>IF(E312&lt;&gt;0,VLOOKUP(B312,conteggi!$B$147:$D$184,3),0)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124</v>
      </c>
      <c r="E314" s="21">
        <v>8.5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199</v>
      </c>
      <c r="C315" s="24" t="s">
        <v>167</v>
      </c>
      <c r="D315" s="25" t="s">
        <v>125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211</v>
      </c>
      <c r="C316" s="29" t="s">
        <v>160</v>
      </c>
      <c r="D316" s="30" t="s">
        <v>126</v>
      </c>
      <c r="E316" s="31"/>
      <c r="F316" s="27">
        <f>IF(E316&lt;&gt;0,VLOOKUP(B316,conteggi!$B$8:$D$75,3),0)</f>
        <v>0</v>
      </c>
      <c r="G316" s="32">
        <f>SUM(E314:E336)+G317</f>
        <v>102.5</v>
      </c>
      <c r="H316" s="125"/>
    </row>
    <row r="317" spans="1:8" ht="19.5" customHeight="1">
      <c r="A317" s="23" t="s">
        <v>1</v>
      </c>
      <c r="B317" s="24" t="s">
        <v>193</v>
      </c>
      <c r="C317" s="24" t="s">
        <v>98</v>
      </c>
      <c r="D317" s="25" t="s">
        <v>124</v>
      </c>
      <c r="E317" s="26">
        <v>5.5</v>
      </c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20</v>
      </c>
      <c r="H317" s="125"/>
    </row>
    <row r="318" spans="1:8" ht="19.5" customHeight="1">
      <c r="A318" s="28" t="s">
        <v>1</v>
      </c>
      <c r="B318" s="29" t="s">
        <v>192</v>
      </c>
      <c r="C318" s="29" t="s">
        <v>167</v>
      </c>
      <c r="D318" s="30" t="s">
        <v>124</v>
      </c>
      <c r="E318" s="31">
        <v>6</v>
      </c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127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190</v>
      </c>
      <c r="C320" s="29" t="s">
        <v>93</v>
      </c>
      <c r="D320" s="30" t="s">
        <v>125</v>
      </c>
      <c r="E320" s="31"/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173</v>
      </c>
      <c r="C321" s="24" t="s">
        <v>121</v>
      </c>
      <c r="D321" s="25" t="s">
        <v>125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213</v>
      </c>
      <c r="C322" s="110" t="s">
        <v>92</v>
      </c>
      <c r="D322" s="111" t="s">
        <v>124</v>
      </c>
      <c r="E322" s="112">
        <v>6.5</v>
      </c>
      <c r="F322" s="27">
        <f>IF(E322&lt;&gt;0,VLOOKUP(B322,conteggi!$B$8:$D$75,3),0)</f>
        <v>0</v>
      </c>
      <c r="H322" s="125"/>
    </row>
    <row r="323" spans="1:8" ht="19.5" customHeight="1">
      <c r="A323" s="42" t="s">
        <v>2</v>
      </c>
      <c r="B323" s="43" t="s">
        <v>144</v>
      </c>
      <c r="C323" s="43" t="s">
        <v>91</v>
      </c>
      <c r="D323" s="44" t="s">
        <v>125</v>
      </c>
      <c r="E323" s="45"/>
      <c r="F323" s="41">
        <f>IF(E323&lt;&gt;0,VLOOKUP(B323,conteggi!$B$76:$D$146,3),0)</f>
        <v>0</v>
      </c>
      <c r="H323" s="125"/>
    </row>
    <row r="324" spans="1:8" ht="19.5" customHeight="1">
      <c r="A324" s="46" t="s">
        <v>2</v>
      </c>
      <c r="B324" s="47" t="s">
        <v>174</v>
      </c>
      <c r="C324" s="47" t="s">
        <v>82</v>
      </c>
      <c r="D324" s="48" t="s">
        <v>124</v>
      </c>
      <c r="E324" s="49"/>
      <c r="F324" s="41">
        <f>IF(E324&lt;&gt;0,VLOOKUP(B324,conteggi!$B$76:$D$146,3),0)</f>
        <v>0</v>
      </c>
      <c r="H324" s="125"/>
    </row>
    <row r="325" spans="1:8" ht="19.5" customHeight="1">
      <c r="A325" s="42" t="s">
        <v>2</v>
      </c>
      <c r="B325" s="43" t="s">
        <v>229</v>
      </c>
      <c r="C325" s="43" t="s">
        <v>89</v>
      </c>
      <c r="D325" s="44" t="s">
        <v>124</v>
      </c>
      <c r="E325" s="45"/>
      <c r="F325" s="41">
        <f>IF(E325&lt;&gt;0,VLOOKUP(B325,conteggi!$B$76:$D$146,3),0)</f>
        <v>0</v>
      </c>
      <c r="G325" s="34"/>
      <c r="H325" s="125"/>
    </row>
    <row r="326" spans="1:8" ht="19.5" customHeight="1">
      <c r="A326" s="46" t="s">
        <v>2</v>
      </c>
      <c r="B326" s="47" t="s">
        <v>196</v>
      </c>
      <c r="C326" s="47" t="s">
        <v>92</v>
      </c>
      <c r="D326" s="48" t="s">
        <v>126</v>
      </c>
      <c r="E326" s="49"/>
      <c r="F326" s="41">
        <f>IF(E326&lt;&gt;0,VLOOKUP(B326,conteggi!$B$76:$D$146,3),0)</f>
        <v>0</v>
      </c>
      <c r="H326" s="125"/>
    </row>
    <row r="327" spans="1:8" ht="19.5" customHeight="1">
      <c r="A327" s="42" t="s">
        <v>2</v>
      </c>
      <c r="B327" s="43" t="s">
        <v>202</v>
      </c>
      <c r="C327" s="43" t="s">
        <v>121</v>
      </c>
      <c r="D327" s="44" t="s">
        <v>124</v>
      </c>
      <c r="E327" s="45">
        <v>5</v>
      </c>
      <c r="F327" s="41">
        <f>IF(E327&lt;&gt;0,VLOOKUP(B327,conteggi!$B$76:$D$146,3),0)</f>
        <v>0</v>
      </c>
      <c r="G327" s="51"/>
      <c r="H327" s="125"/>
    </row>
    <row r="328" spans="1:8" ht="19.5" customHeight="1">
      <c r="A328" s="46" t="s">
        <v>2</v>
      </c>
      <c r="B328" s="47" t="s">
        <v>177</v>
      </c>
      <c r="C328" s="47" t="s">
        <v>157</v>
      </c>
      <c r="D328" s="48" t="s">
        <v>127</v>
      </c>
      <c r="E328" s="49"/>
      <c r="F328" s="41">
        <f>IF(E328&lt;&gt;0,VLOOKUP(B328,conteggi!$B$76:$D$146,3),0)</f>
        <v>0</v>
      </c>
      <c r="H328" s="125"/>
    </row>
    <row r="329" spans="1:8" ht="19.5" customHeight="1">
      <c r="A329" s="42" t="s">
        <v>2</v>
      </c>
      <c r="B329" s="43" t="s">
        <v>185</v>
      </c>
      <c r="C329" s="43" t="s">
        <v>94</v>
      </c>
      <c r="D329" s="44" t="s">
        <v>125</v>
      </c>
      <c r="E329" s="45"/>
      <c r="F329" s="41">
        <f>IF(E329&lt;&gt;0,VLOOKUP(B329,conteggi!$B$76:$D$146,3),0)</f>
        <v>0</v>
      </c>
      <c r="G329" s="65"/>
      <c r="H329" s="125"/>
    </row>
    <row r="330" spans="1:8" ht="19.5" customHeight="1" thickBot="1">
      <c r="A330" s="37" t="s">
        <v>2</v>
      </c>
      <c r="B330" s="38" t="s">
        <v>180</v>
      </c>
      <c r="C330" s="38" t="s">
        <v>91</v>
      </c>
      <c r="D330" s="39" t="s">
        <v>124</v>
      </c>
      <c r="E330" s="40">
        <v>29</v>
      </c>
      <c r="F330" s="41">
        <f>IF(E330&lt;&gt;0,VLOOKUP(B330,conteggi!$B$76:$D$146,3),0)</f>
        <v>4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124</v>
      </c>
      <c r="E331" s="55">
        <v>10</v>
      </c>
      <c r="F331" s="15">
        <f>IF(E331&lt;&gt;0,VLOOKUP(B331,conteggi!$B$147:$D$184,3),0)</f>
        <v>1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124</v>
      </c>
      <c r="E332" s="59"/>
      <c r="F332" s="15">
        <f>IF(E332&lt;&gt;0,VLOOKUP(B332,conteggi!$B$147:$D$184,3),0)</f>
        <v>0</v>
      </c>
      <c r="H332" s="125"/>
    </row>
    <row r="333" spans="1:8" ht="19.5" customHeight="1">
      <c r="A333" s="52" t="s">
        <v>3</v>
      </c>
      <c r="B333" s="53" t="s">
        <v>181</v>
      </c>
      <c r="C333" s="53" t="s">
        <v>160</v>
      </c>
      <c r="D333" s="54" t="s">
        <v>124</v>
      </c>
      <c r="E333" s="55">
        <v>7</v>
      </c>
      <c r="F333" s="15">
        <f>IF(E333&lt;&gt;0,VLOOKUP(B333,conteggi!$B$147:$D$184,3),0)</f>
        <v>0</v>
      </c>
      <c r="H333" s="125"/>
    </row>
    <row r="334" spans="1:8" ht="19.5" customHeight="1">
      <c r="A334" s="56" t="s">
        <v>3</v>
      </c>
      <c r="B334" s="57" t="s">
        <v>209</v>
      </c>
      <c r="C334" s="57" t="s">
        <v>89</v>
      </c>
      <c r="D334" s="58" t="s">
        <v>126</v>
      </c>
      <c r="E334" s="59"/>
      <c r="F334" s="15">
        <f>IF(E334&lt;&gt;0,VLOOKUP(B334,conteggi!$B$147:$D$184,3),0)</f>
        <v>0</v>
      </c>
      <c r="H334" s="125"/>
    </row>
    <row r="335" spans="1:8" ht="19.5" customHeight="1">
      <c r="A335" s="52" t="s">
        <v>3</v>
      </c>
      <c r="B335" s="53" t="s">
        <v>168</v>
      </c>
      <c r="C335" s="53" t="s">
        <v>121</v>
      </c>
      <c r="D335" s="54" t="s">
        <v>127</v>
      </c>
      <c r="E335" s="55">
        <v>5</v>
      </c>
      <c r="F335" s="15">
        <f>IF(E335&lt;&gt;0,VLOOKUP(B335,conteggi!$B$147:$D$184,3),0)</f>
        <v>0</v>
      </c>
      <c r="H335" s="125"/>
    </row>
    <row r="336" spans="1:8" ht="19.5" customHeight="1" thickBot="1">
      <c r="A336" s="56" t="s">
        <v>3</v>
      </c>
      <c r="B336" s="57" t="s">
        <v>198</v>
      </c>
      <c r="C336" s="57" t="s">
        <v>129</v>
      </c>
      <c r="D336" s="58" t="s">
        <v>125</v>
      </c>
      <c r="E336" s="59"/>
      <c r="F336" s="15">
        <f>IF(E336&lt;&gt;0,VLOOKUP(B336,conteggi!$B$147:$D$184,3),0)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124</v>
      </c>
      <c r="E338" s="21">
        <v>8.5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230</v>
      </c>
      <c r="C339" s="24" t="s">
        <v>97</v>
      </c>
      <c r="D339" s="25" t="s">
        <v>124</v>
      </c>
      <c r="E339" s="26">
        <v>6</v>
      </c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211</v>
      </c>
      <c r="C340" s="29" t="s">
        <v>160</v>
      </c>
      <c r="D340" s="30" t="s">
        <v>124</v>
      </c>
      <c r="E340" s="31"/>
      <c r="F340" s="27">
        <f>IF(E340&lt;&gt;0,VLOOKUP(B340,conteggi!$B$8:$D$75,3),0)</f>
        <v>0</v>
      </c>
      <c r="G340" s="32">
        <f>SUM(E338:E360)+G341</f>
        <v>109</v>
      </c>
      <c r="H340" s="125"/>
    </row>
    <row r="341" spans="1:8" ht="19.5" customHeight="1">
      <c r="A341" s="23" t="s">
        <v>1</v>
      </c>
      <c r="B341" s="24" t="s">
        <v>192</v>
      </c>
      <c r="C341" s="24" t="s">
        <v>167</v>
      </c>
      <c r="D341" s="25" t="s">
        <v>127</v>
      </c>
      <c r="E341" s="26"/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20</v>
      </c>
      <c r="H341" s="125"/>
    </row>
    <row r="342" spans="1:8" ht="19.5" customHeight="1">
      <c r="A342" s="28" t="s">
        <v>1</v>
      </c>
      <c r="B342" s="29" t="s">
        <v>200</v>
      </c>
      <c r="C342" s="29" t="s">
        <v>167</v>
      </c>
      <c r="D342" s="30" t="s">
        <v>126</v>
      </c>
      <c r="E342" s="31">
        <v>6</v>
      </c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218</v>
      </c>
      <c r="C343" s="24" t="s">
        <v>88</v>
      </c>
      <c r="D343" s="25" t="s">
        <v>125</v>
      </c>
      <c r="E343" s="26"/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136</v>
      </c>
      <c r="C344" s="29" t="s">
        <v>103</v>
      </c>
      <c r="D344" s="30" t="s">
        <v>125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231</v>
      </c>
      <c r="C345" s="24" t="s">
        <v>93</v>
      </c>
      <c r="D345" s="25" t="s">
        <v>125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135</v>
      </c>
      <c r="C346" s="110" t="s">
        <v>121</v>
      </c>
      <c r="D346" s="111" t="s">
        <v>124</v>
      </c>
      <c r="E346" s="112">
        <v>6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131</v>
      </c>
      <c r="C347" s="43" t="s">
        <v>88</v>
      </c>
      <c r="D347" s="44" t="s">
        <v>124</v>
      </c>
      <c r="E347" s="45">
        <v>7.5</v>
      </c>
      <c r="F347" s="41">
        <f>IF(E347&lt;&gt;0,VLOOKUP(B347,conteggi!$B$76:$D$146,3),0)</f>
        <v>0</v>
      </c>
      <c r="H347" s="125"/>
    </row>
    <row r="348" spans="1:8" ht="19.5" customHeight="1">
      <c r="A348" s="46" t="s">
        <v>2</v>
      </c>
      <c r="B348" s="47" t="s">
        <v>100</v>
      </c>
      <c r="C348" s="47" t="s">
        <v>129</v>
      </c>
      <c r="D348" s="48" t="s">
        <v>124</v>
      </c>
      <c r="E348" s="49">
        <v>6</v>
      </c>
      <c r="F348" s="41">
        <f>IF(E348&lt;&gt;0,VLOOKUP(B348,conteggi!$B$76:$D$146,3),0)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125</v>
      </c>
      <c r="E349" s="45"/>
      <c r="F349" s="41">
        <f>IF(E349&lt;&gt;0,VLOOKUP(B349,conteggi!$B$76:$D$146,3),0)</f>
        <v>0</v>
      </c>
      <c r="H349" s="125"/>
    </row>
    <row r="350" spans="1:8" ht="19.5" customHeight="1">
      <c r="A350" s="46" t="s">
        <v>2</v>
      </c>
      <c r="B350" s="47" t="s">
        <v>187</v>
      </c>
      <c r="C350" s="47" t="s">
        <v>160</v>
      </c>
      <c r="D350" s="48" t="s">
        <v>124</v>
      </c>
      <c r="E350" s="49">
        <v>6.5</v>
      </c>
      <c r="F350" s="41">
        <f>IF(E350&lt;&gt;0,VLOOKUP(B350,conteggi!$B$76:$D$146,3),0)</f>
        <v>0</v>
      </c>
      <c r="H350" s="125"/>
    </row>
    <row r="351" spans="1:8" ht="19.5" customHeight="1">
      <c r="A351" s="42" t="s">
        <v>2</v>
      </c>
      <c r="B351" s="43" t="s">
        <v>186</v>
      </c>
      <c r="C351" s="43" t="s">
        <v>87</v>
      </c>
      <c r="D351" s="44" t="s">
        <v>126</v>
      </c>
      <c r="E351" s="45">
        <v>6</v>
      </c>
      <c r="F351" s="41">
        <f>IF(E351&lt;&gt;0,VLOOKUP(B351,conteggi!$B$76:$D$146,3),0)</f>
        <v>0</v>
      </c>
      <c r="G351" s="65"/>
      <c r="H351" s="125"/>
    </row>
    <row r="352" spans="1:8" ht="19.5" customHeight="1">
      <c r="A352" s="46" t="s">
        <v>2</v>
      </c>
      <c r="B352" s="47" t="s">
        <v>185</v>
      </c>
      <c r="C352" s="47" t="s">
        <v>94</v>
      </c>
      <c r="D352" s="48" t="s">
        <v>127</v>
      </c>
      <c r="E352" s="49"/>
      <c r="F352" s="41">
        <f>IF(E352&lt;&gt;0,VLOOKUP(B352,conteggi!$B$76:$D$146,3),0)</f>
        <v>0</v>
      </c>
      <c r="H352" s="125"/>
    </row>
    <row r="353" spans="1:8" ht="19.5" customHeight="1">
      <c r="A353" s="42" t="s">
        <v>2</v>
      </c>
      <c r="B353" s="43" t="s">
        <v>232</v>
      </c>
      <c r="C353" s="43" t="s">
        <v>98</v>
      </c>
      <c r="D353" s="44" t="s">
        <v>125</v>
      </c>
      <c r="E353" s="45"/>
      <c r="F353" s="41">
        <f>IF(E353&lt;&gt;0,VLOOKUP(B353,conteggi!$B$76:$D$146,3),0)</f>
        <v>0</v>
      </c>
      <c r="G353" s="72"/>
      <c r="H353" s="125"/>
    </row>
    <row r="354" spans="1:8" ht="19.5" customHeight="1" thickBot="1">
      <c r="A354" s="37" t="s">
        <v>2</v>
      </c>
      <c r="B354" s="38" t="s">
        <v>146</v>
      </c>
      <c r="C354" s="38" t="s">
        <v>92</v>
      </c>
      <c r="D354" s="39" t="s">
        <v>124</v>
      </c>
      <c r="E354" s="40"/>
      <c r="F354" s="41">
        <f>IF(E354&lt;&gt;0,VLOOKUP(B354,conteggi!$B$76:$D$146,3),0)</f>
        <v>0</v>
      </c>
      <c r="G354" s="34"/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124</v>
      </c>
      <c r="E355" s="55">
        <v>21</v>
      </c>
      <c r="F355" s="15">
        <f>IF(E355&lt;&gt;0,VLOOKUP(B355,conteggi!$B$147:$D$184,3),0)</f>
        <v>4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124</v>
      </c>
      <c r="E356" s="59">
        <v>5.5</v>
      </c>
      <c r="F356" s="15">
        <f>IF(E356&lt;&gt;0,VLOOKUP(B356,conteggi!$B$147:$D$184,3),0)</f>
        <v>0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124</v>
      </c>
      <c r="E357" s="55">
        <v>10</v>
      </c>
      <c r="F357" s="15">
        <f>IF(E357&lt;&gt;0,VLOOKUP(B357,conteggi!$B$147:$D$184,3),0)</f>
        <v>1</v>
      </c>
      <c r="H357" s="125"/>
    </row>
    <row r="358" spans="1:8" ht="19.5" customHeight="1">
      <c r="A358" s="56" t="s">
        <v>3</v>
      </c>
      <c r="B358" s="57" t="s">
        <v>226</v>
      </c>
      <c r="C358" s="57" t="s">
        <v>97</v>
      </c>
      <c r="D358" s="58" t="s">
        <v>126</v>
      </c>
      <c r="E358" s="59"/>
      <c r="F358" s="15">
        <f>IF(E358&lt;&gt;0,VLOOKUP(B358,conteggi!$B$147:$D$184,3),0)</f>
        <v>0</v>
      </c>
      <c r="H358" s="125"/>
    </row>
    <row r="359" spans="1:8" ht="19.5" customHeight="1">
      <c r="A359" s="52" t="s">
        <v>3</v>
      </c>
      <c r="B359" s="53" t="s">
        <v>189</v>
      </c>
      <c r="C359" s="53" t="s">
        <v>93</v>
      </c>
      <c r="D359" s="54" t="s">
        <v>125</v>
      </c>
      <c r="E359" s="55"/>
      <c r="F359" s="15">
        <f>IF(E359&lt;&gt;0,VLOOKUP(B359,conteggi!$B$147:$D$184,3),0)</f>
        <v>0</v>
      </c>
      <c r="H359" s="125"/>
    </row>
    <row r="360" spans="1:8" ht="19.5" customHeight="1" thickBot="1">
      <c r="A360" s="56" t="s">
        <v>3</v>
      </c>
      <c r="B360" s="57" t="s">
        <v>169</v>
      </c>
      <c r="C360" s="57" t="s">
        <v>93</v>
      </c>
      <c r="D360" s="58" t="s">
        <v>127</v>
      </c>
      <c r="E360" s="59"/>
      <c r="F360" s="15">
        <f>IF(E360&lt;&gt;0,VLOOKUP(B360,conteggi!$B$147:$D$184,3),0)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124</v>
      </c>
      <c r="E362" s="21">
        <v>9.5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124</v>
      </c>
      <c r="E363" s="26">
        <v>5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233</v>
      </c>
      <c r="C364" s="29" t="s">
        <v>90</v>
      </c>
      <c r="D364" s="30" t="s">
        <v>127</v>
      </c>
      <c r="E364" s="31"/>
      <c r="F364" s="27">
        <f>IF(E364&lt;&gt;0,VLOOKUP(B364,conteggi!$B$8:$D$75,3),0)</f>
        <v>0</v>
      </c>
      <c r="G364" s="32">
        <f>SUM(E362:E384)+G365</f>
        <v>116.5</v>
      </c>
      <c r="H364" s="125"/>
    </row>
    <row r="365" spans="1:8" ht="19.5" customHeight="1">
      <c r="A365" s="23" t="s">
        <v>1</v>
      </c>
      <c r="B365" s="24" t="s">
        <v>200</v>
      </c>
      <c r="C365" s="24" t="s">
        <v>167</v>
      </c>
      <c r="D365" s="25" t="s">
        <v>126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25</v>
      </c>
      <c r="H365" s="125"/>
    </row>
    <row r="366" spans="1:8" ht="19.5" customHeight="1">
      <c r="A366" s="28" t="s">
        <v>1</v>
      </c>
      <c r="B366" s="29" t="s">
        <v>155</v>
      </c>
      <c r="C366" s="29" t="s">
        <v>92</v>
      </c>
      <c r="D366" s="30" t="s">
        <v>125</v>
      </c>
      <c r="E366" s="31"/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193</v>
      </c>
      <c r="C367" s="24" t="s">
        <v>98</v>
      </c>
      <c r="D367" s="25" t="s">
        <v>124</v>
      </c>
      <c r="E367" s="26">
        <v>5.5</v>
      </c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156</v>
      </c>
      <c r="C368" s="29" t="s">
        <v>157</v>
      </c>
      <c r="D368" s="30" t="s">
        <v>125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231</v>
      </c>
      <c r="C369" s="24" t="s">
        <v>93</v>
      </c>
      <c r="D369" s="25" t="s">
        <v>125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234</v>
      </c>
      <c r="C370" s="110" t="s">
        <v>103</v>
      </c>
      <c r="D370" s="111" t="s">
        <v>124</v>
      </c>
      <c r="E370" s="112">
        <v>5.5</v>
      </c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124</v>
      </c>
      <c r="E371" s="45">
        <v>12</v>
      </c>
      <c r="F371" s="41">
        <f>IF(E371&lt;&gt;0,VLOOKUP(B371,conteggi!$B$76:$D$146,3),0)</f>
        <v>1</v>
      </c>
      <c r="H371" s="125"/>
    </row>
    <row r="372" spans="1:8" ht="19.5" customHeight="1">
      <c r="A372" s="46" t="s">
        <v>2</v>
      </c>
      <c r="B372" s="47" t="s">
        <v>176</v>
      </c>
      <c r="C372" s="47" t="s">
        <v>92</v>
      </c>
      <c r="D372" s="48" t="s">
        <v>124</v>
      </c>
      <c r="E372" s="49">
        <v>6.5</v>
      </c>
      <c r="F372" s="41">
        <f>IF(E372&lt;&gt;0,VLOOKUP(B372,conteggi!$B$76:$D$146,3),0)</f>
        <v>0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124</v>
      </c>
      <c r="E373" s="45">
        <v>5.5</v>
      </c>
      <c r="F373" s="41">
        <f>IF(E373&lt;&gt;0,VLOOKUP(B373,conteggi!$B$76:$D$146,3),0)</f>
        <v>0</v>
      </c>
      <c r="H373" s="125"/>
    </row>
    <row r="374" spans="1:8" ht="19.5" customHeight="1">
      <c r="A374" s="46" t="s">
        <v>2</v>
      </c>
      <c r="B374" s="47" t="s">
        <v>130</v>
      </c>
      <c r="C374" s="47" t="s">
        <v>121</v>
      </c>
      <c r="D374" s="48" t="s">
        <v>126</v>
      </c>
      <c r="E374" s="49">
        <v>6</v>
      </c>
      <c r="F374" s="41">
        <f>IF(E374&lt;&gt;0,VLOOKUP(B374,conteggi!$B$76:$D$146,3),0)</f>
        <v>0</v>
      </c>
      <c r="G374" s="51"/>
      <c r="H374" s="125"/>
    </row>
    <row r="375" spans="1:8" ht="19.5" customHeight="1">
      <c r="A375" s="42" t="s">
        <v>2</v>
      </c>
      <c r="B375" s="43" t="s">
        <v>196</v>
      </c>
      <c r="C375" s="43" t="s">
        <v>92</v>
      </c>
      <c r="D375" s="44" t="s">
        <v>124</v>
      </c>
      <c r="E375" s="45"/>
      <c r="F375" s="41">
        <f>IF(E375&lt;&gt;0,VLOOKUP(B375,conteggi!$B$76:$D$146,3),0)</f>
        <v>0</v>
      </c>
      <c r="G375" s="65"/>
      <c r="H375" s="125"/>
    </row>
    <row r="376" spans="1:8" ht="19.5" customHeight="1">
      <c r="A376" s="46" t="s">
        <v>2</v>
      </c>
      <c r="B376" s="47" t="s">
        <v>235</v>
      </c>
      <c r="C376" s="47" t="s">
        <v>101</v>
      </c>
      <c r="D376" s="48" t="s">
        <v>125</v>
      </c>
      <c r="E376" s="49"/>
      <c r="F376" s="41">
        <f>IF(E376&lt;&gt;0,VLOOKUP(B376,conteggi!$B$76:$D$146,3),0)</f>
        <v>0</v>
      </c>
      <c r="H376" s="125"/>
    </row>
    <row r="377" spans="1:8" ht="19.5" customHeight="1">
      <c r="A377" s="42" t="s">
        <v>2</v>
      </c>
      <c r="B377" s="43" t="s">
        <v>236</v>
      </c>
      <c r="C377" s="43" t="s">
        <v>121</v>
      </c>
      <c r="D377" s="44" t="s">
        <v>127</v>
      </c>
      <c r="E377" s="45"/>
      <c r="F377" s="41">
        <f>IF(E377&lt;&gt;0,VLOOKUP(B377,conteggi!$B$76:$D$146,3),0)</f>
        <v>0</v>
      </c>
      <c r="H377" s="125"/>
    </row>
    <row r="378" spans="1:8" ht="19.5" customHeight="1" thickBot="1">
      <c r="A378" s="37" t="s">
        <v>2</v>
      </c>
      <c r="B378" s="38" t="s">
        <v>146</v>
      </c>
      <c r="C378" s="38" t="s">
        <v>92</v>
      </c>
      <c r="D378" s="39" t="s">
        <v>125</v>
      </c>
      <c r="E378" s="40"/>
      <c r="F378" s="41">
        <f>IF(E378&lt;&gt;0,VLOOKUP(B378,conteggi!$B$76:$D$146,3),0)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124</v>
      </c>
      <c r="E379" s="55">
        <v>21</v>
      </c>
      <c r="F379" s="15">
        <f>IF(E379&lt;&gt;0,VLOOKUP(B379,conteggi!$B$147:$D$184,3),0)</f>
        <v>4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124</v>
      </c>
      <c r="E380" s="59">
        <v>10</v>
      </c>
      <c r="F380" s="15">
        <f>IF(E380&lt;&gt;0,VLOOKUP(B380,conteggi!$B$147:$D$184,3),0)</f>
        <v>1</v>
      </c>
      <c r="H380" s="126"/>
    </row>
    <row r="381" spans="1:8" ht="19.5" customHeight="1">
      <c r="A381" s="52" t="s">
        <v>3</v>
      </c>
      <c r="B381" s="53" t="s">
        <v>209</v>
      </c>
      <c r="C381" s="53" t="s">
        <v>89</v>
      </c>
      <c r="D381" s="54" t="s">
        <v>124</v>
      </c>
      <c r="E381" s="55"/>
      <c r="F381" s="15">
        <f>IF(E381&lt;&gt;0,VLOOKUP(B381,conteggi!$B$147:$D$184,3),0)</f>
        <v>0</v>
      </c>
      <c r="H381" s="125"/>
    </row>
    <row r="382" spans="1:8" ht="19.5" customHeight="1">
      <c r="A382" s="56" t="s">
        <v>3</v>
      </c>
      <c r="B382" s="57" t="s">
        <v>226</v>
      </c>
      <c r="C382" s="57" t="s">
        <v>97</v>
      </c>
      <c r="D382" s="58" t="s">
        <v>127</v>
      </c>
      <c r="E382" s="59"/>
      <c r="F382" s="15">
        <f>IF(E382&lt;&gt;0,VLOOKUP(B382,conteggi!$B$147:$D$184,3),0)</f>
        <v>0</v>
      </c>
      <c r="H382" s="125"/>
    </row>
    <row r="383" spans="1:8" ht="19.5" customHeight="1">
      <c r="A383" s="52" t="s">
        <v>3</v>
      </c>
      <c r="B383" s="53" t="s">
        <v>168</v>
      </c>
      <c r="C383" s="53" t="s">
        <v>121</v>
      </c>
      <c r="D383" s="54" t="s">
        <v>126</v>
      </c>
      <c r="E383" s="55">
        <v>5</v>
      </c>
      <c r="F383" s="15">
        <f>IF(E383&lt;&gt;0,VLOOKUP(B383,conteggi!$B$147:$D$184,3),0)</f>
        <v>0</v>
      </c>
      <c r="H383" s="125"/>
    </row>
    <row r="384" spans="1:8" ht="19.5" customHeight="1" thickBot="1">
      <c r="A384" s="56" t="s">
        <v>3</v>
      </c>
      <c r="B384" s="57" t="s">
        <v>169</v>
      </c>
      <c r="C384" s="57" t="s">
        <v>93</v>
      </c>
      <c r="D384" s="58" t="s">
        <v>125</v>
      </c>
      <c r="E384" s="59"/>
      <c r="F384" s="15">
        <f>IF(E384&lt;&gt;0,VLOOKUP(B384,conteggi!$B$147:$D$184,3),0)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124</v>
      </c>
      <c r="E386" s="21">
        <v>9.5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211</v>
      </c>
      <c r="C387" s="24" t="s">
        <v>160</v>
      </c>
      <c r="D387" s="25" t="s">
        <v>125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138</v>
      </c>
      <c r="C388" s="29" t="s">
        <v>91</v>
      </c>
      <c r="D388" s="30" t="s">
        <v>124</v>
      </c>
      <c r="E388" s="31"/>
      <c r="F388" s="27">
        <f>IF(E388&lt;&gt;0,VLOOKUP(B388,conteggi!$B$8:$D$75,3),0)</f>
        <v>0</v>
      </c>
      <c r="G388" s="32">
        <f>SUM(E386:E408)+G389</f>
        <v>96</v>
      </c>
      <c r="H388" s="125"/>
    </row>
    <row r="389" spans="1:8" ht="19.5" customHeight="1">
      <c r="A389" s="23" t="s">
        <v>1</v>
      </c>
      <c r="B389" s="24" t="s">
        <v>152</v>
      </c>
      <c r="C389" s="24" t="s">
        <v>103</v>
      </c>
      <c r="D389" s="25" t="s">
        <v>124</v>
      </c>
      <c r="E389" s="26"/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15</v>
      </c>
      <c r="H389" s="125"/>
    </row>
    <row r="390" spans="1:8" ht="19.5" customHeight="1">
      <c r="A390" s="28" t="s">
        <v>1</v>
      </c>
      <c r="B390" s="29" t="s">
        <v>237</v>
      </c>
      <c r="C390" s="29" t="s">
        <v>97</v>
      </c>
      <c r="D390" s="30" t="s">
        <v>125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227</v>
      </c>
      <c r="C391" s="24" t="s">
        <v>157</v>
      </c>
      <c r="D391" s="25" t="s">
        <v>126</v>
      </c>
      <c r="E391" s="26">
        <v>5.5</v>
      </c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200</v>
      </c>
      <c r="C392" s="29" t="s">
        <v>167</v>
      </c>
      <c r="D392" s="30" t="s">
        <v>127</v>
      </c>
      <c r="E392" s="31">
        <v>6</v>
      </c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173</v>
      </c>
      <c r="C393" s="24" t="s">
        <v>121</v>
      </c>
      <c r="D393" s="25" t="s">
        <v>125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213</v>
      </c>
      <c r="C394" s="110" t="s">
        <v>92</v>
      </c>
      <c r="D394" s="111" t="s">
        <v>124</v>
      </c>
      <c r="E394" s="112">
        <v>6.5</v>
      </c>
      <c r="F394" s="27">
        <f>IF(E394&lt;&gt;0,VLOOKUP(B394,conteggi!$B$8:$D$75,3),0)</f>
        <v>0</v>
      </c>
      <c r="H394" s="125"/>
    </row>
    <row r="395" spans="1:8" ht="19.5" customHeight="1">
      <c r="A395" s="42" t="s">
        <v>2</v>
      </c>
      <c r="B395" s="43" t="s">
        <v>238</v>
      </c>
      <c r="C395" s="43" t="s">
        <v>157</v>
      </c>
      <c r="D395" s="44" t="s">
        <v>126</v>
      </c>
      <c r="E395" s="45"/>
      <c r="F395" s="41">
        <f>IF(E395&lt;&gt;0,VLOOKUP(B395,conteggi!$B$76:$D$146,3),0)</f>
        <v>0</v>
      </c>
      <c r="H395" s="125"/>
    </row>
    <row r="396" spans="1:8" ht="19.5" customHeight="1">
      <c r="A396" s="46" t="s">
        <v>2</v>
      </c>
      <c r="B396" s="47" t="s">
        <v>161</v>
      </c>
      <c r="C396" s="47" t="s">
        <v>91</v>
      </c>
      <c r="D396" s="48" t="s">
        <v>124</v>
      </c>
      <c r="E396" s="49">
        <v>4.5</v>
      </c>
      <c r="F396" s="41">
        <f>IF(E396&lt;&gt;0,VLOOKUP(B396,conteggi!$B$76:$D$146,3),0)</f>
        <v>0</v>
      </c>
      <c r="H396" s="125"/>
    </row>
    <row r="397" spans="1:8" ht="19.5" customHeight="1">
      <c r="A397" s="42" t="s">
        <v>2</v>
      </c>
      <c r="B397" s="43" t="s">
        <v>206</v>
      </c>
      <c r="C397" s="43" t="s">
        <v>96</v>
      </c>
      <c r="D397" s="44" t="s">
        <v>124</v>
      </c>
      <c r="E397" s="45">
        <v>4.5</v>
      </c>
      <c r="F397" s="41">
        <f>IF(E397&lt;&gt;0,VLOOKUP(B397,conteggi!$B$76:$D$146,3),0)</f>
        <v>0</v>
      </c>
      <c r="G397" s="51"/>
      <c r="H397" s="125"/>
    </row>
    <row r="398" spans="1:8" ht="19.5" customHeight="1">
      <c r="A398" s="46" t="s">
        <v>2</v>
      </c>
      <c r="B398" s="47" t="s">
        <v>239</v>
      </c>
      <c r="C398" s="47" t="s">
        <v>129</v>
      </c>
      <c r="D398" s="48" t="s">
        <v>124</v>
      </c>
      <c r="E398" s="49">
        <v>6</v>
      </c>
      <c r="F398" s="41">
        <f>IF(E398&lt;&gt;0,VLOOKUP(B398,conteggi!$B$76:$D$146,3),0)</f>
        <v>0</v>
      </c>
      <c r="H398" s="125"/>
    </row>
    <row r="399" spans="1:8" ht="19.5" customHeight="1">
      <c r="A399" s="42" t="s">
        <v>2</v>
      </c>
      <c r="B399" s="43" t="s">
        <v>240</v>
      </c>
      <c r="C399" s="43" t="s">
        <v>157</v>
      </c>
      <c r="D399" s="44" t="s">
        <v>127</v>
      </c>
      <c r="E399" s="45"/>
      <c r="F399" s="41">
        <f>IF(E399&lt;&gt;0,VLOOKUP(B399,conteggi!$B$76:$D$146,3),0)</f>
        <v>0</v>
      </c>
      <c r="G399" s="65"/>
      <c r="H399" s="125"/>
    </row>
    <row r="400" spans="1:8" ht="19.5" customHeight="1">
      <c r="A400" s="46" t="s">
        <v>2</v>
      </c>
      <c r="B400" s="47" t="s">
        <v>232</v>
      </c>
      <c r="C400" s="47" t="s">
        <v>98</v>
      </c>
      <c r="D400" s="48" t="s">
        <v>125</v>
      </c>
      <c r="E400" s="49"/>
      <c r="F400" s="41">
        <f>IF(E400&lt;&gt;0,VLOOKUP(B400,conteggi!$B$76:$D$146,3),0)</f>
        <v>0</v>
      </c>
      <c r="G400" s="34" t="s">
        <v>297</v>
      </c>
      <c r="H400" s="125"/>
    </row>
    <row r="401" spans="1:8" ht="19.5" customHeight="1">
      <c r="A401" s="42" t="s">
        <v>2</v>
      </c>
      <c r="B401" s="43" t="s">
        <v>236</v>
      </c>
      <c r="C401" s="43" t="s">
        <v>121</v>
      </c>
      <c r="D401" s="44" t="s">
        <v>125</v>
      </c>
      <c r="E401" s="45"/>
      <c r="F401" s="41">
        <f>IF(E401&lt;&gt;0,VLOOKUP(B401,conteggi!$B$76:$D$146,3),0)</f>
        <v>0</v>
      </c>
      <c r="H401" s="126"/>
    </row>
    <row r="402" spans="1:8" ht="19.5" customHeight="1" thickBot="1">
      <c r="A402" s="37" t="s">
        <v>2</v>
      </c>
      <c r="B402" s="38" t="s">
        <v>222</v>
      </c>
      <c r="C402" s="38" t="s">
        <v>160</v>
      </c>
      <c r="D402" s="39" t="s">
        <v>124</v>
      </c>
      <c r="E402" s="40">
        <v>7</v>
      </c>
      <c r="F402" s="41">
        <f>IF(E402&lt;&gt;0,VLOOKUP(B402,conteggi!$B$76:$D$146,3),0)</f>
        <v>0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124</v>
      </c>
      <c r="E403" s="55">
        <v>5.5</v>
      </c>
      <c r="F403" s="15">
        <f>IF(E403&lt;&gt;0,VLOOKUP(B403,conteggi!$B$147:$D$184,3),0)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124</v>
      </c>
      <c r="E404" s="59">
        <v>21</v>
      </c>
      <c r="F404" s="15">
        <f>IF(E404&lt;&gt;0,VLOOKUP(B404,conteggi!$B$147:$D$184,3),0)</f>
        <v>4</v>
      </c>
      <c r="H404" s="125"/>
    </row>
    <row r="405" spans="1:8" ht="19.5" customHeight="1">
      <c r="A405" s="52" t="s">
        <v>3</v>
      </c>
      <c r="B405" s="53" t="s">
        <v>204</v>
      </c>
      <c r="C405" s="53" t="s">
        <v>101</v>
      </c>
      <c r="D405" s="54" t="s">
        <v>125</v>
      </c>
      <c r="E405" s="55"/>
      <c r="F405" s="15">
        <f>IF(E405&lt;&gt;0,VLOOKUP(B405,conteggi!$B$147:$D$184,3),0)</f>
        <v>0</v>
      </c>
      <c r="H405" s="125"/>
    </row>
    <row r="406" spans="1:8" ht="19.5" customHeight="1">
      <c r="A406" s="56" t="s">
        <v>3</v>
      </c>
      <c r="B406" s="57" t="s">
        <v>168</v>
      </c>
      <c r="C406" s="57" t="s">
        <v>121</v>
      </c>
      <c r="D406" s="58" t="s">
        <v>124</v>
      </c>
      <c r="E406" s="59">
        <v>5</v>
      </c>
      <c r="F406" s="15">
        <f>IF(E406&lt;&gt;0,VLOOKUP(B406,conteggi!$B$147:$D$184,3),0)</f>
        <v>0</v>
      </c>
      <c r="H406" s="125"/>
    </row>
    <row r="407" spans="1:8" ht="19.5" customHeight="1">
      <c r="A407" s="52" t="s">
        <v>3</v>
      </c>
      <c r="B407" s="53" t="s">
        <v>166</v>
      </c>
      <c r="C407" s="53" t="s">
        <v>167</v>
      </c>
      <c r="D407" s="54" t="s">
        <v>126</v>
      </c>
      <c r="E407" s="55"/>
      <c r="F407" s="15">
        <f>IF(E407&lt;&gt;0,VLOOKUP(B407,conteggi!$B$147:$D$184,3),0)</f>
        <v>0</v>
      </c>
      <c r="H407" s="125"/>
    </row>
    <row r="408" spans="1:8" ht="19.5" customHeight="1" thickBot="1">
      <c r="A408" s="56" t="s">
        <v>3</v>
      </c>
      <c r="B408" s="57" t="s">
        <v>182</v>
      </c>
      <c r="C408" s="57" t="s">
        <v>88</v>
      </c>
      <c r="D408" s="58" t="s">
        <v>127</v>
      </c>
      <c r="E408" s="59"/>
      <c r="F408" s="15">
        <f>IF(E408&lt;&gt;0,VLOOKUP(B408,conteggi!$B$147:$D$184,3),0)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124</v>
      </c>
      <c r="E410" s="21">
        <v>9.5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170</v>
      </c>
      <c r="C411" s="24" t="s">
        <v>121</v>
      </c>
      <c r="D411" s="25" t="s">
        <v>126</v>
      </c>
      <c r="E411" s="26"/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173</v>
      </c>
      <c r="C412" s="29" t="s">
        <v>121</v>
      </c>
      <c r="D412" s="30" t="s">
        <v>127</v>
      </c>
      <c r="E412" s="31"/>
      <c r="F412" s="27">
        <f>IF(E412&lt;&gt;0,VLOOKUP(B412,conteggi!$B$8:$D$75,3),0)</f>
        <v>0</v>
      </c>
      <c r="G412" s="32">
        <f>SUM(E410:E432)+G413</f>
        <v>109</v>
      </c>
      <c r="H412" s="125"/>
    </row>
    <row r="413" spans="1:8" ht="19.5" customHeight="1">
      <c r="A413" s="23" t="s">
        <v>1</v>
      </c>
      <c r="B413" s="24" t="s">
        <v>241</v>
      </c>
      <c r="C413" s="24" t="s">
        <v>87</v>
      </c>
      <c r="D413" s="25" t="s">
        <v>125</v>
      </c>
      <c r="E413" s="26"/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20</v>
      </c>
      <c r="H413" s="125"/>
    </row>
    <row r="414" spans="1:8" ht="19.5" customHeight="1">
      <c r="A414" s="28" t="s">
        <v>1</v>
      </c>
      <c r="B414" s="29" t="s">
        <v>242</v>
      </c>
      <c r="C414" s="29" t="s">
        <v>157</v>
      </c>
      <c r="D414" s="30" t="s">
        <v>124</v>
      </c>
      <c r="E414" s="31">
        <v>3</v>
      </c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124</v>
      </c>
      <c r="E415" s="26">
        <v>5</v>
      </c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156</v>
      </c>
      <c r="C416" s="29" t="s">
        <v>157</v>
      </c>
      <c r="D416" s="30" t="s">
        <v>125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171</v>
      </c>
      <c r="C417" s="24" t="s">
        <v>129</v>
      </c>
      <c r="D417" s="25" t="s">
        <v>125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137</v>
      </c>
      <c r="C418" s="110" t="s">
        <v>96</v>
      </c>
      <c r="D418" s="111" t="s">
        <v>124</v>
      </c>
      <c r="E418" s="112">
        <v>5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174</v>
      </c>
      <c r="C419" s="43" t="s">
        <v>82</v>
      </c>
      <c r="D419" s="44" t="s">
        <v>126</v>
      </c>
      <c r="E419" s="45"/>
      <c r="F419" s="41">
        <f>IF(E419&lt;&gt;0,VLOOKUP(B419,conteggi!$B$76:$D$146,3),0)</f>
        <v>0</v>
      </c>
      <c r="H419" s="126"/>
    </row>
    <row r="420" spans="1:8" ht="19.5" customHeight="1">
      <c r="A420" s="46" t="s">
        <v>2</v>
      </c>
      <c r="B420" s="47" t="s">
        <v>130</v>
      </c>
      <c r="C420" s="47" t="s">
        <v>121</v>
      </c>
      <c r="D420" s="48" t="s">
        <v>124</v>
      </c>
      <c r="E420" s="49">
        <v>6</v>
      </c>
      <c r="F420" s="41">
        <f>IF(E420&lt;&gt;0,VLOOKUP(B420,conteggi!$B$76:$D$146,3),0)</f>
        <v>0</v>
      </c>
      <c r="H420" s="126"/>
    </row>
    <row r="421" spans="1:8" ht="19.5" customHeight="1">
      <c r="A421" s="42" t="s">
        <v>2</v>
      </c>
      <c r="B421" s="43" t="s">
        <v>202</v>
      </c>
      <c r="C421" s="43" t="s">
        <v>121</v>
      </c>
      <c r="D421" s="44" t="s">
        <v>124</v>
      </c>
      <c r="E421" s="45">
        <v>5</v>
      </c>
      <c r="F421" s="41">
        <f>IF(E421&lt;&gt;0,VLOOKUP(B421,conteggi!$B$76:$D$146,3),0)</f>
        <v>0</v>
      </c>
      <c r="H421" s="126"/>
    </row>
    <row r="422" spans="1:8" ht="19.5" customHeight="1">
      <c r="A422" s="46" t="s">
        <v>2</v>
      </c>
      <c r="B422" s="47" t="s">
        <v>177</v>
      </c>
      <c r="C422" s="47" t="s">
        <v>157</v>
      </c>
      <c r="D422" s="48" t="s">
        <v>127</v>
      </c>
      <c r="E422" s="49"/>
      <c r="F422" s="41">
        <f>IF(E422&lt;&gt;0,VLOOKUP(B422,conteggi!$B$76:$D$146,3),0)</f>
        <v>0</v>
      </c>
      <c r="H422" s="126"/>
    </row>
    <row r="423" spans="1:8" ht="19.5" customHeight="1">
      <c r="A423" s="42" t="s">
        <v>2</v>
      </c>
      <c r="B423" s="43" t="s">
        <v>178</v>
      </c>
      <c r="C423" s="43" t="s">
        <v>93</v>
      </c>
      <c r="D423" s="44" t="s">
        <v>125</v>
      </c>
      <c r="E423" s="45"/>
      <c r="F423" s="41">
        <f>IF(E423&lt;&gt;0,VLOOKUP(B423,conteggi!$B$76:$D$146,3),0)</f>
        <v>0</v>
      </c>
      <c r="G423" s="70"/>
      <c r="H423" s="124"/>
    </row>
    <row r="424" spans="1:8" ht="19.5" customHeight="1">
      <c r="A424" s="46" t="s">
        <v>2</v>
      </c>
      <c r="B424" s="47" t="s">
        <v>221</v>
      </c>
      <c r="C424" s="47" t="s">
        <v>129</v>
      </c>
      <c r="D424" s="48" t="s">
        <v>124</v>
      </c>
      <c r="E424" s="49">
        <v>6</v>
      </c>
      <c r="F424" s="41">
        <f>IF(E424&lt;&gt;0,VLOOKUP(B424,conteggi!$B$76:$D$146,3),0)</f>
        <v>0</v>
      </c>
      <c r="H424" s="126"/>
    </row>
    <row r="425" spans="1:8" ht="19.5" customHeight="1">
      <c r="A425" s="42" t="s">
        <v>2</v>
      </c>
      <c r="B425" s="43" t="s">
        <v>243</v>
      </c>
      <c r="C425" s="43" t="s">
        <v>89</v>
      </c>
      <c r="D425" s="44" t="s">
        <v>125</v>
      </c>
      <c r="E425" s="45"/>
      <c r="F425" s="41">
        <f>IF(E425&lt;&gt;0,VLOOKUP(B425,conteggi!$B$76:$D$146,3),0)</f>
        <v>0</v>
      </c>
      <c r="H425" s="125"/>
    </row>
    <row r="426" spans="1:8" ht="19.5" customHeight="1" thickBot="1">
      <c r="A426" s="37" t="s">
        <v>2</v>
      </c>
      <c r="B426" s="38" t="s">
        <v>180</v>
      </c>
      <c r="C426" s="38" t="s">
        <v>91</v>
      </c>
      <c r="D426" s="39" t="s">
        <v>124</v>
      </c>
      <c r="E426" s="40">
        <v>29</v>
      </c>
      <c r="F426" s="41">
        <f>IF(E426&lt;&gt;0,VLOOKUP(B426,conteggi!$B$76:$D$146,3),0)</f>
        <v>4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124</v>
      </c>
      <c r="E427" s="55">
        <v>10</v>
      </c>
      <c r="F427" s="15">
        <f>IF(E427&lt;&gt;0,VLOOKUP(B427,conteggi!$B$147:$D$184,3),0)</f>
        <v>1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124</v>
      </c>
      <c r="E428" s="59">
        <v>5.5</v>
      </c>
      <c r="F428" s="15">
        <f>IF(E428&lt;&gt;0,VLOOKUP(B428,conteggi!$B$147:$D$184,3),0)</f>
        <v>0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124</v>
      </c>
      <c r="E429" s="55"/>
      <c r="F429" s="15">
        <f>IF(E429&lt;&gt;0,VLOOKUP(B429,conteggi!$B$147:$D$184,3),0)</f>
        <v>0</v>
      </c>
      <c r="H429" s="125"/>
    </row>
    <row r="430" spans="1:8" ht="19.5" customHeight="1">
      <c r="A430" s="56" t="s">
        <v>3</v>
      </c>
      <c r="B430" s="57" t="s">
        <v>168</v>
      </c>
      <c r="C430" s="57" t="s">
        <v>121</v>
      </c>
      <c r="D430" s="58" t="s">
        <v>126</v>
      </c>
      <c r="E430" s="59">
        <v>5</v>
      </c>
      <c r="F430" s="15">
        <f>IF(E430&lt;&gt;0,VLOOKUP(B430,conteggi!$B$147:$D$184,3),0)</f>
        <v>0</v>
      </c>
      <c r="H430" s="125"/>
    </row>
    <row r="431" spans="1:8" ht="19.5" customHeight="1">
      <c r="A431" s="52" t="s">
        <v>3</v>
      </c>
      <c r="B431" s="53" t="s">
        <v>244</v>
      </c>
      <c r="C431" s="53" t="s">
        <v>82</v>
      </c>
      <c r="D431" s="54" t="s">
        <v>125</v>
      </c>
      <c r="E431" s="55"/>
      <c r="F431" s="15">
        <f>IF(E431&lt;&gt;0,VLOOKUP(B431,conteggi!$B$147:$D$184,3),0)</f>
        <v>0</v>
      </c>
      <c r="H431" s="125"/>
    </row>
    <row r="432" spans="1:8" ht="19.5" customHeight="1" thickBot="1">
      <c r="A432" s="56" t="s">
        <v>3</v>
      </c>
      <c r="B432" s="57" t="s">
        <v>189</v>
      </c>
      <c r="C432" s="57" t="s">
        <v>93</v>
      </c>
      <c r="D432" s="58" t="s">
        <v>127</v>
      </c>
      <c r="E432" s="59"/>
      <c r="F432" s="15">
        <f>IF(E432&lt;&gt;0,VLOOKUP(B432,conteggi!$B$147:$D$184,3),0)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124</v>
      </c>
      <c r="E434" s="21">
        <v>4.5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218</v>
      </c>
      <c r="C435" s="24" t="s">
        <v>88</v>
      </c>
      <c r="D435" s="25" t="s">
        <v>125</v>
      </c>
      <c r="E435" s="26"/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124</v>
      </c>
      <c r="E436" s="31">
        <v>5</v>
      </c>
      <c r="F436" s="27">
        <f>IF(E436&lt;&gt;0,VLOOKUP(B436,conteggi!$B$8:$D$75,3),0)</f>
        <v>0</v>
      </c>
      <c r="G436" s="32">
        <f>SUM(E434:E456)+G437</f>
        <v>109</v>
      </c>
      <c r="H436" s="125"/>
    </row>
    <row r="437" spans="1:8" ht="19.5" customHeight="1">
      <c r="A437" s="23" t="s">
        <v>1</v>
      </c>
      <c r="B437" s="24" t="s">
        <v>128</v>
      </c>
      <c r="C437" s="24" t="s">
        <v>94</v>
      </c>
      <c r="D437" s="25" t="s">
        <v>124</v>
      </c>
      <c r="E437" s="26"/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20</v>
      </c>
      <c r="H437" s="125"/>
    </row>
    <row r="438" spans="1:8" ht="19.5" customHeight="1">
      <c r="A438" s="28" t="s">
        <v>1</v>
      </c>
      <c r="B438" s="29" t="s">
        <v>170</v>
      </c>
      <c r="C438" s="29" t="s">
        <v>121</v>
      </c>
      <c r="D438" s="30" t="s">
        <v>126</v>
      </c>
      <c r="E438" s="31">
        <v>4.5</v>
      </c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171</v>
      </c>
      <c r="C439" s="24" t="s">
        <v>129</v>
      </c>
      <c r="D439" s="25" t="s">
        <v>125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156</v>
      </c>
      <c r="C440" s="29" t="s">
        <v>157</v>
      </c>
      <c r="D440" s="30" t="s">
        <v>125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173</v>
      </c>
      <c r="C441" s="24" t="s">
        <v>121</v>
      </c>
      <c r="D441" s="25" t="s">
        <v>127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135</v>
      </c>
      <c r="C442" s="110" t="s">
        <v>121</v>
      </c>
      <c r="D442" s="111" t="s">
        <v>124</v>
      </c>
      <c r="E442" s="112">
        <v>6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124</v>
      </c>
      <c r="E443" s="45">
        <v>5</v>
      </c>
      <c r="F443" s="41">
        <f>IF(E443&lt;&gt;0,VLOOKUP(B443,conteggi!$B$76:$D$146,3),0)</f>
        <v>0</v>
      </c>
      <c r="H443" s="125"/>
    </row>
    <row r="444" spans="1:8" ht="19.5" customHeight="1">
      <c r="A444" s="46" t="s">
        <v>2</v>
      </c>
      <c r="B444" s="47" t="s">
        <v>131</v>
      </c>
      <c r="C444" s="47" t="s">
        <v>88</v>
      </c>
      <c r="D444" s="48" t="s">
        <v>124</v>
      </c>
      <c r="E444" s="49">
        <v>7.5</v>
      </c>
      <c r="F444" s="41">
        <f>IF(E444&lt;&gt;0,VLOOKUP(B444,conteggi!$B$76:$D$146,3),0)</f>
        <v>0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129</v>
      </c>
      <c r="D445" s="44" t="s">
        <v>124</v>
      </c>
      <c r="E445" s="45">
        <v>6</v>
      </c>
      <c r="F445" s="41">
        <f>IF(E445&lt;&gt;0,VLOOKUP(B445,conteggi!$B$76:$D$146,3),0)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125</v>
      </c>
      <c r="E446" s="49"/>
      <c r="F446" s="41">
        <f>IF(E446&lt;&gt;0,VLOOKUP(B446,conteggi!$B$76:$D$146,3),0)</f>
        <v>0</v>
      </c>
      <c r="H446" s="125"/>
    </row>
    <row r="447" spans="1:8" ht="19.5" customHeight="1">
      <c r="A447" s="42" t="s">
        <v>2</v>
      </c>
      <c r="B447" s="43" t="s">
        <v>134</v>
      </c>
      <c r="C447" s="43" t="s">
        <v>93</v>
      </c>
      <c r="D447" s="44" t="s">
        <v>126</v>
      </c>
      <c r="E447" s="45"/>
      <c r="F447" s="41">
        <f>IF(E447&lt;&gt;0,VLOOKUP(B447,conteggi!$B$76:$D$146,3),0)</f>
        <v>0</v>
      </c>
      <c r="G447" s="51"/>
      <c r="H447" s="125"/>
    </row>
    <row r="448" spans="1:10" ht="19.5" customHeight="1">
      <c r="A448" s="46" t="s">
        <v>2</v>
      </c>
      <c r="B448" s="47" t="s">
        <v>178</v>
      </c>
      <c r="C448" s="47" t="s">
        <v>93</v>
      </c>
      <c r="D448" s="48" t="s">
        <v>127</v>
      </c>
      <c r="E448" s="49"/>
      <c r="F448" s="41">
        <f>IF(E448&lt;&gt;0,VLOOKUP(B448,conteggi!$B$76:$D$146,3),0)</f>
        <v>0</v>
      </c>
      <c r="H448" s="125"/>
      <c r="J448" s="16"/>
    </row>
    <row r="449" spans="1:8" ht="19.5" customHeight="1">
      <c r="A449" s="42" t="s">
        <v>2</v>
      </c>
      <c r="B449" s="43" t="s">
        <v>179</v>
      </c>
      <c r="C449" s="43" t="s">
        <v>121</v>
      </c>
      <c r="D449" s="44" t="s">
        <v>125</v>
      </c>
      <c r="E449" s="45"/>
      <c r="F449" s="41">
        <f>IF(E449&lt;&gt;0,VLOOKUP(B449,conteggi!$B$76:$D$146,3),0)</f>
        <v>0</v>
      </c>
      <c r="H449" s="125"/>
    </row>
    <row r="450" spans="1:8" ht="19.5" customHeight="1" thickBot="1">
      <c r="A450" s="37" t="s">
        <v>2</v>
      </c>
      <c r="B450" s="38" t="s">
        <v>180</v>
      </c>
      <c r="C450" s="38" t="s">
        <v>91</v>
      </c>
      <c r="D450" s="39" t="s">
        <v>124</v>
      </c>
      <c r="E450" s="40">
        <v>29</v>
      </c>
      <c r="F450" s="41">
        <f>IF(E450&lt;&gt;0,VLOOKUP(B450,conteggi!$B$76:$D$146,3),0)</f>
        <v>4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124</v>
      </c>
      <c r="E451" s="55">
        <v>10</v>
      </c>
      <c r="F451" s="15">
        <f>IF(E451&lt;&gt;0,VLOOKUP(B451,conteggi!$B$147:$D$184,3),0)</f>
        <v>1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124</v>
      </c>
      <c r="E452" s="59">
        <v>6</v>
      </c>
      <c r="F452" s="15">
        <f>IF(E452&lt;&gt;0,VLOOKUP(B452,conteggi!$B$147:$D$184,3),0)</f>
        <v>0</v>
      </c>
      <c r="H452" s="125"/>
    </row>
    <row r="453" spans="1:8" ht="19.5" customHeight="1">
      <c r="A453" s="52" t="s">
        <v>3</v>
      </c>
      <c r="B453" s="53" t="s">
        <v>214</v>
      </c>
      <c r="C453" s="53" t="s">
        <v>101</v>
      </c>
      <c r="D453" s="54" t="s">
        <v>124</v>
      </c>
      <c r="E453" s="55">
        <v>5.5</v>
      </c>
      <c r="F453" s="15">
        <f>IF(E453&lt;&gt;0,VLOOKUP(B453,conteggi!$B$147:$D$184,3),0)</f>
        <v>0</v>
      </c>
      <c r="H453" s="125"/>
    </row>
    <row r="454" spans="1:8" ht="19.5" customHeight="1">
      <c r="A454" s="56" t="s">
        <v>3</v>
      </c>
      <c r="B454" s="57" t="s">
        <v>168</v>
      </c>
      <c r="C454" s="57" t="s">
        <v>121</v>
      </c>
      <c r="D454" s="58" t="s">
        <v>126</v>
      </c>
      <c r="E454" s="59"/>
      <c r="F454" s="15">
        <f>IF(E454&lt;&gt;0,VLOOKUP(B454,conteggi!$B$147:$D$184,3),0)</f>
        <v>0</v>
      </c>
      <c r="H454" s="125"/>
    </row>
    <row r="455" spans="1:8" ht="19.5" customHeight="1">
      <c r="A455" s="52" t="s">
        <v>3</v>
      </c>
      <c r="B455" s="53" t="s">
        <v>166</v>
      </c>
      <c r="C455" s="53" t="s">
        <v>167</v>
      </c>
      <c r="D455" s="54" t="s">
        <v>127</v>
      </c>
      <c r="E455" s="55"/>
      <c r="F455" s="15">
        <f>IF(E455&lt;&gt;0,VLOOKUP(B455,conteggi!$B$147:$D$184,3),0)</f>
        <v>0</v>
      </c>
      <c r="H455" s="125"/>
    </row>
    <row r="456" spans="1:8" ht="19.5" customHeight="1" thickBot="1">
      <c r="A456" s="56" t="s">
        <v>3</v>
      </c>
      <c r="B456" s="57" t="s">
        <v>169</v>
      </c>
      <c r="C456" s="57" t="s">
        <v>93</v>
      </c>
      <c r="D456" s="58" t="s">
        <v>125</v>
      </c>
      <c r="E456" s="59"/>
      <c r="F456" s="15">
        <f>IF(E456&lt;&gt;0,VLOOKUP(B456,conteggi!$B$147:$D$184,3),0)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124</v>
      </c>
      <c r="E458" s="21">
        <v>9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124</v>
      </c>
      <c r="E459" s="26">
        <v>5.5</v>
      </c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248</v>
      </c>
      <c r="C460" s="29" t="s">
        <v>101</v>
      </c>
      <c r="D460" s="30" t="s">
        <v>126</v>
      </c>
      <c r="E460" s="31"/>
      <c r="F460" s="27">
        <f>IF(E460&lt;&gt;0,VLOOKUP(B460,conteggi!$B$8:$D$75,3),0)</f>
        <v>0</v>
      </c>
      <c r="G460" s="63">
        <f>SUM(E458:E480)+G461</f>
        <v>108.5</v>
      </c>
      <c r="H460" s="125"/>
    </row>
    <row r="461" spans="1:8" ht="19.5" customHeight="1">
      <c r="A461" s="23" t="s">
        <v>1</v>
      </c>
      <c r="B461" s="24" t="s">
        <v>205</v>
      </c>
      <c r="C461" s="24" t="s">
        <v>89</v>
      </c>
      <c r="D461" s="25" t="s">
        <v>125</v>
      </c>
      <c r="E461" s="26"/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20</v>
      </c>
      <c r="H461" s="125"/>
    </row>
    <row r="462" spans="1:8" ht="19.5" customHeight="1">
      <c r="A462" s="28" t="s">
        <v>1</v>
      </c>
      <c r="B462" s="29" t="s">
        <v>249</v>
      </c>
      <c r="C462" s="29" t="s">
        <v>101</v>
      </c>
      <c r="D462" s="30" t="s">
        <v>125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211</v>
      </c>
      <c r="C463" s="24" t="s">
        <v>160</v>
      </c>
      <c r="D463" s="25" t="s">
        <v>127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192</v>
      </c>
      <c r="C464" s="29" t="s">
        <v>167</v>
      </c>
      <c r="D464" s="30" t="s">
        <v>124</v>
      </c>
      <c r="E464" s="31">
        <v>6</v>
      </c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142</v>
      </c>
      <c r="C465" s="24" t="s">
        <v>88</v>
      </c>
      <c r="D465" s="25" t="s">
        <v>125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213</v>
      </c>
      <c r="C466" s="110" t="s">
        <v>92</v>
      </c>
      <c r="D466" s="111" t="s">
        <v>124</v>
      </c>
      <c r="E466" s="112">
        <v>6.5</v>
      </c>
      <c r="F466" s="27">
        <f>IF(E466&lt;&gt;0,VLOOKUP(B466,conteggi!$B$8:$D$75,3),0)</f>
        <v>0</v>
      </c>
      <c r="H466" s="125"/>
    </row>
    <row r="467" spans="1:8" ht="19.5" customHeight="1">
      <c r="A467" s="42" t="s">
        <v>2</v>
      </c>
      <c r="B467" s="43" t="s">
        <v>144</v>
      </c>
      <c r="C467" s="43" t="s">
        <v>91</v>
      </c>
      <c r="D467" s="44" t="s">
        <v>125</v>
      </c>
      <c r="E467" s="45"/>
      <c r="F467" s="41">
        <f>IF(E467&lt;&gt;0,VLOOKUP(B467,conteggi!$B$76:$D$146,3),0)</f>
        <v>0</v>
      </c>
      <c r="H467" s="125"/>
    </row>
    <row r="468" spans="1:8" ht="19.5" customHeight="1">
      <c r="A468" s="46" t="s">
        <v>2</v>
      </c>
      <c r="B468" s="47" t="s">
        <v>130</v>
      </c>
      <c r="C468" s="47" t="s">
        <v>121</v>
      </c>
      <c r="D468" s="48" t="s">
        <v>124</v>
      </c>
      <c r="E468" s="49">
        <v>6</v>
      </c>
      <c r="F468" s="41">
        <f>IF(E468&lt;&gt;0,VLOOKUP(B468,conteggi!$B$76:$D$146,3),0)</f>
        <v>0</v>
      </c>
      <c r="H468" s="125"/>
    </row>
    <row r="469" spans="1:8" ht="19.5" customHeight="1">
      <c r="A469" s="42" t="s">
        <v>2</v>
      </c>
      <c r="B469" s="43" t="s">
        <v>196</v>
      </c>
      <c r="C469" s="43" t="s">
        <v>92</v>
      </c>
      <c r="D469" s="44" t="s">
        <v>124</v>
      </c>
      <c r="E469" s="45"/>
      <c r="F469" s="41">
        <f>IF(E469&lt;&gt;0,VLOOKUP(B469,conteggi!$B$76:$D$146,3),0)</f>
        <v>0</v>
      </c>
      <c r="H469" s="125"/>
    </row>
    <row r="470" spans="1:8" ht="19.5" customHeight="1">
      <c r="A470" s="46" t="s">
        <v>2</v>
      </c>
      <c r="B470" s="47" t="s">
        <v>175</v>
      </c>
      <c r="C470" s="47" t="s">
        <v>82</v>
      </c>
      <c r="D470" s="48" t="s">
        <v>124</v>
      </c>
      <c r="E470" s="49">
        <v>7</v>
      </c>
      <c r="F470" s="41">
        <f>IF(E470&lt;&gt;0,VLOOKUP(B470,conteggi!$B$76:$D$146,3),0)</f>
        <v>0</v>
      </c>
      <c r="G470" s="51"/>
      <c r="H470" s="125"/>
    </row>
    <row r="471" spans="1:8" ht="19.5" customHeight="1">
      <c r="A471" s="42" t="s">
        <v>2</v>
      </c>
      <c r="B471" s="43" t="s">
        <v>202</v>
      </c>
      <c r="C471" s="43" t="s">
        <v>121</v>
      </c>
      <c r="D471" s="44" t="s">
        <v>126</v>
      </c>
      <c r="E471" s="45">
        <v>5</v>
      </c>
      <c r="F471" s="41">
        <f>IF(E471&lt;&gt;0,VLOOKUP(B471,conteggi!$B$76:$D$146,3),0)</f>
        <v>0</v>
      </c>
      <c r="G471" s="65"/>
      <c r="H471" s="125"/>
    </row>
    <row r="472" spans="1:8" ht="19.5" customHeight="1">
      <c r="A472" s="46" t="s">
        <v>2</v>
      </c>
      <c r="B472" s="47" t="s">
        <v>250</v>
      </c>
      <c r="C472" s="47" t="s">
        <v>167</v>
      </c>
      <c r="D472" s="48" t="s">
        <v>127</v>
      </c>
      <c r="E472" s="49"/>
      <c r="F472" s="41">
        <f>IF(E472&lt;&gt;0,VLOOKUP(B472,conteggi!$B$76:$D$146,3),0)</f>
        <v>0</v>
      </c>
      <c r="H472" s="125"/>
    </row>
    <row r="473" spans="1:8" ht="19.5" customHeight="1">
      <c r="A473" s="42" t="s">
        <v>2</v>
      </c>
      <c r="B473" s="43" t="s">
        <v>201</v>
      </c>
      <c r="C473" s="43" t="s">
        <v>88</v>
      </c>
      <c r="D473" s="44" t="s">
        <v>125</v>
      </c>
      <c r="E473" s="45"/>
      <c r="F473" s="41">
        <f>IF(E473&lt;&gt;0,VLOOKUP(B473,conteggi!$B$76:$D$146,3),0)</f>
        <v>0</v>
      </c>
      <c r="H473" s="125"/>
    </row>
    <row r="474" spans="1:8" ht="19.5" customHeight="1" thickBot="1">
      <c r="A474" s="37" t="s">
        <v>2</v>
      </c>
      <c r="B474" s="38" t="s">
        <v>251</v>
      </c>
      <c r="C474" s="38" t="s">
        <v>96</v>
      </c>
      <c r="D474" s="39" t="s">
        <v>124</v>
      </c>
      <c r="E474" s="40">
        <v>5.5</v>
      </c>
      <c r="F474" s="41">
        <f>IF(E474&lt;&gt;0,VLOOKUP(B474,conteggi!$B$76:$D$146,3),0)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124</v>
      </c>
      <c r="E475" s="55">
        <v>10</v>
      </c>
      <c r="F475" s="15">
        <f>IF(E475&lt;&gt;0,VLOOKUP(B475,conteggi!$B$147:$D$184,3),0)</f>
        <v>1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124</v>
      </c>
      <c r="E476" s="59">
        <v>21</v>
      </c>
      <c r="F476" s="15">
        <f>IF(E476&lt;&gt;0,VLOOKUP(B476,conteggi!$B$147:$D$184,3),0)</f>
        <v>4</v>
      </c>
      <c r="H476" s="125"/>
    </row>
    <row r="477" spans="1:8" ht="19.5" customHeight="1">
      <c r="A477" s="52" t="s">
        <v>3</v>
      </c>
      <c r="B477" s="53" t="s">
        <v>181</v>
      </c>
      <c r="C477" s="53" t="s">
        <v>160</v>
      </c>
      <c r="D477" s="54" t="s">
        <v>124</v>
      </c>
      <c r="E477" s="55">
        <v>7</v>
      </c>
      <c r="F477" s="15">
        <f>IF(E477&lt;&gt;0,VLOOKUP(B477,conteggi!$B$147:$D$184,3),0)</f>
        <v>0</v>
      </c>
      <c r="H477" s="125"/>
    </row>
    <row r="478" spans="1:8" ht="19.5" customHeight="1">
      <c r="A478" s="56" t="s">
        <v>3</v>
      </c>
      <c r="B478" s="57" t="s">
        <v>252</v>
      </c>
      <c r="C478" s="57" t="s">
        <v>167</v>
      </c>
      <c r="D478" s="58" t="s">
        <v>127</v>
      </c>
      <c r="E478" s="59"/>
      <c r="F478" s="15">
        <f>IF(E478&lt;&gt;0,VLOOKUP(B478,conteggi!$B$147:$D$184,3),0)</f>
        <v>0</v>
      </c>
      <c r="H478" s="125"/>
    </row>
    <row r="479" spans="1:8" ht="19.5" customHeight="1">
      <c r="A479" s="52" t="s">
        <v>3</v>
      </c>
      <c r="B479" s="53" t="s">
        <v>168</v>
      </c>
      <c r="C479" s="53" t="s">
        <v>121</v>
      </c>
      <c r="D479" s="54" t="s">
        <v>126</v>
      </c>
      <c r="E479" s="55"/>
      <c r="F479" s="15">
        <f>IF(E479&lt;&gt;0,VLOOKUP(B479,conteggi!$B$147:$D$184,3),0)</f>
        <v>0</v>
      </c>
      <c r="H479" s="125"/>
    </row>
    <row r="480" spans="1:8" ht="19.5" customHeight="1" thickBot="1">
      <c r="A480" s="56" t="s">
        <v>3</v>
      </c>
      <c r="B480" s="57" t="s">
        <v>169</v>
      </c>
      <c r="C480" s="57" t="s">
        <v>93</v>
      </c>
      <c r="D480" s="58" t="s">
        <v>125</v>
      </c>
      <c r="E480" s="59"/>
      <c r="F480" s="15">
        <f>IF(E480&lt;&gt;0,VLOOKUP(B480,conteggi!$B$147:$D$184,3),0)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124</v>
      </c>
      <c r="E482" s="21">
        <v>9.5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173</v>
      </c>
      <c r="C483" s="24" t="s">
        <v>121</v>
      </c>
      <c r="D483" s="25" t="s">
        <v>125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156</v>
      </c>
      <c r="C484" s="29" t="s">
        <v>157</v>
      </c>
      <c r="D484" s="30" t="s">
        <v>125</v>
      </c>
      <c r="E484" s="31"/>
      <c r="F484" s="27">
        <f>IF(E484&lt;&gt;0,VLOOKUP(B484,conteggi!$B$8:$D$75,3),0)</f>
        <v>0</v>
      </c>
      <c r="G484" s="63">
        <f>SUM(E482:E504)+G485</f>
        <v>106.5</v>
      </c>
      <c r="H484" s="125"/>
    </row>
    <row r="485" spans="1:8" ht="19.5" customHeight="1">
      <c r="A485" s="23" t="s">
        <v>1</v>
      </c>
      <c r="B485" s="24" t="s">
        <v>200</v>
      </c>
      <c r="C485" s="24" t="s">
        <v>167</v>
      </c>
      <c r="D485" s="25" t="s">
        <v>125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20</v>
      </c>
      <c r="H485" s="125"/>
    </row>
    <row r="486" spans="1:8" ht="19.5" customHeight="1">
      <c r="A486" s="28" t="s">
        <v>1</v>
      </c>
      <c r="B486" s="29" t="s">
        <v>193</v>
      </c>
      <c r="C486" s="29" t="s">
        <v>98</v>
      </c>
      <c r="D486" s="30" t="s">
        <v>127</v>
      </c>
      <c r="E486" s="31"/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212</v>
      </c>
      <c r="C487" s="24" t="s">
        <v>98</v>
      </c>
      <c r="D487" s="25" t="s">
        <v>126</v>
      </c>
      <c r="E487" s="26">
        <v>5.5</v>
      </c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155</v>
      </c>
      <c r="C488" s="29" t="s">
        <v>92</v>
      </c>
      <c r="D488" s="30" t="s">
        <v>124</v>
      </c>
      <c r="E488" s="31">
        <v>5.5</v>
      </c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152</v>
      </c>
      <c r="C489" s="24" t="s">
        <v>103</v>
      </c>
      <c r="D489" s="25" t="s">
        <v>124</v>
      </c>
      <c r="E489" s="26"/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137</v>
      </c>
      <c r="C490" s="110" t="s">
        <v>96</v>
      </c>
      <c r="D490" s="111" t="s">
        <v>124</v>
      </c>
      <c r="E490" s="112">
        <v>5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186</v>
      </c>
      <c r="C491" s="43" t="s">
        <v>87</v>
      </c>
      <c r="D491" s="44" t="s">
        <v>127</v>
      </c>
      <c r="E491" s="45"/>
      <c r="F491" s="41">
        <f>IF(E491&lt;&gt;0,VLOOKUP(B491,conteggi!$B$76:$D$146,3),0)</f>
        <v>0</v>
      </c>
      <c r="H491" s="126"/>
    </row>
    <row r="492" spans="1:8" ht="19.5" customHeight="1">
      <c r="A492" s="46" t="s">
        <v>2</v>
      </c>
      <c r="B492" s="47" t="s">
        <v>177</v>
      </c>
      <c r="C492" s="47" t="s">
        <v>157</v>
      </c>
      <c r="D492" s="48" t="s">
        <v>125</v>
      </c>
      <c r="E492" s="49"/>
      <c r="F492" s="41">
        <f>IF(E492&lt;&gt;0,VLOOKUP(B492,conteggi!$B$76:$D$146,3),0)</f>
        <v>0</v>
      </c>
      <c r="H492" s="125"/>
    </row>
    <row r="493" spans="1:8" ht="19.5" customHeight="1">
      <c r="A493" s="42" t="s">
        <v>2</v>
      </c>
      <c r="B493" s="43" t="s">
        <v>187</v>
      </c>
      <c r="C493" s="43" t="s">
        <v>160</v>
      </c>
      <c r="D493" s="44" t="s">
        <v>126</v>
      </c>
      <c r="E493" s="45"/>
      <c r="F493" s="41">
        <f>IF(E493&lt;&gt;0,VLOOKUP(B493,conteggi!$B$76:$D$146,3),0)</f>
        <v>0</v>
      </c>
      <c r="H493" s="125"/>
    </row>
    <row r="494" spans="1:8" ht="19.5" customHeight="1">
      <c r="A494" s="46" t="s">
        <v>2</v>
      </c>
      <c r="B494" s="47" t="s">
        <v>188</v>
      </c>
      <c r="C494" s="47" t="s">
        <v>97</v>
      </c>
      <c r="D494" s="48" t="s">
        <v>124</v>
      </c>
      <c r="E494" s="49">
        <v>5</v>
      </c>
      <c r="F494" s="41">
        <f>IF(E494&lt;&gt;0,VLOOKUP(B494,conteggi!$B$76:$D$146,3),0)</f>
        <v>0</v>
      </c>
      <c r="H494" s="125"/>
    </row>
    <row r="495" spans="1:8" ht="19.5" customHeight="1">
      <c r="A495" s="42" t="s">
        <v>2</v>
      </c>
      <c r="B495" s="43" t="s">
        <v>197</v>
      </c>
      <c r="C495" s="43" t="s">
        <v>129</v>
      </c>
      <c r="D495" s="44" t="s">
        <v>124</v>
      </c>
      <c r="E495" s="45">
        <v>6</v>
      </c>
      <c r="F495" s="41">
        <f>IF(E495&lt;&gt;0,VLOOKUP(B495,conteggi!$B$76:$D$146,3),0)</f>
        <v>0</v>
      </c>
      <c r="G495" s="73"/>
      <c r="H495" s="125"/>
    </row>
    <row r="496" spans="1:8" ht="19.5" customHeight="1">
      <c r="A496" s="46" t="s">
        <v>2</v>
      </c>
      <c r="B496" s="47" t="s">
        <v>253</v>
      </c>
      <c r="C496" s="47" t="s">
        <v>93</v>
      </c>
      <c r="D496" s="48" t="s">
        <v>124</v>
      </c>
      <c r="E496" s="49">
        <v>4.5</v>
      </c>
      <c r="F496" s="41">
        <f>IF(E496&lt;&gt;0,VLOOKUP(B496,conteggi!$B$76:$D$146,3),0)</f>
        <v>0</v>
      </c>
      <c r="H496" s="125"/>
    </row>
    <row r="497" spans="1:8" ht="19.5" customHeight="1">
      <c r="A497" s="42" t="s">
        <v>2</v>
      </c>
      <c r="B497" s="43" t="s">
        <v>130</v>
      </c>
      <c r="C497" s="43" t="s">
        <v>121</v>
      </c>
      <c r="D497" s="44" t="s">
        <v>124</v>
      </c>
      <c r="E497" s="45">
        <v>6</v>
      </c>
      <c r="F497" s="41">
        <f>IF(E497&lt;&gt;0,VLOOKUP(B497,conteggi!$B$76:$D$146,3),0)</f>
        <v>0</v>
      </c>
      <c r="H497" s="125"/>
    </row>
    <row r="498" spans="1:8" ht="19.5" customHeight="1" thickBot="1">
      <c r="A498" s="37" t="s">
        <v>2</v>
      </c>
      <c r="B498" s="38" t="s">
        <v>254</v>
      </c>
      <c r="C498" s="38" t="s">
        <v>82</v>
      </c>
      <c r="D498" s="39" t="s">
        <v>124</v>
      </c>
      <c r="E498" s="40">
        <v>8.5</v>
      </c>
      <c r="F498" s="41">
        <f>IF(E498&lt;&gt;0,VLOOKUP(B498,conteggi!$B$76:$D$146,3),0)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124</v>
      </c>
      <c r="E499" s="55">
        <v>10</v>
      </c>
      <c r="F499" s="15">
        <f>IF(E499&lt;&gt;0,VLOOKUP(B499,conteggi!$B$147:$D$184,3),0)</f>
        <v>1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124</v>
      </c>
      <c r="E500" s="59">
        <v>21</v>
      </c>
      <c r="F500" s="15">
        <f>IF(E500&lt;&gt;0,VLOOKUP(B500,conteggi!$B$147:$D$184,3),0)</f>
        <v>4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125</v>
      </c>
      <c r="E501" s="55"/>
      <c r="F501" s="15">
        <f>IF(E501&lt;&gt;0,VLOOKUP(B501,conteggi!$B$147:$D$184,3),0)</f>
        <v>0</v>
      </c>
      <c r="H501" s="125"/>
    </row>
    <row r="502" spans="1:8" ht="19.5" customHeight="1">
      <c r="A502" s="56" t="s">
        <v>3</v>
      </c>
      <c r="B502" s="57" t="s">
        <v>191</v>
      </c>
      <c r="C502" s="57" t="s">
        <v>88</v>
      </c>
      <c r="D502" s="58" t="s">
        <v>126</v>
      </c>
      <c r="E502" s="59"/>
      <c r="F502" s="15">
        <f>IF(E502&lt;&gt;0,VLOOKUP(B502,conteggi!$B$147:$D$184,3),0)</f>
        <v>0</v>
      </c>
      <c r="H502" s="125"/>
    </row>
    <row r="503" spans="1:8" ht="19.5" customHeight="1">
      <c r="A503" s="52" t="s">
        <v>3</v>
      </c>
      <c r="B503" s="53" t="s">
        <v>198</v>
      </c>
      <c r="C503" s="53" t="s">
        <v>129</v>
      </c>
      <c r="D503" s="54" t="s">
        <v>127</v>
      </c>
      <c r="E503" s="55"/>
      <c r="F503" s="15">
        <f>IF(E503&lt;&gt;0,VLOOKUP(B503,conteggi!$B$147:$D$184,3),0)</f>
        <v>0</v>
      </c>
      <c r="H503" s="125"/>
    </row>
    <row r="504" spans="1:8" ht="19.5" customHeight="1" thickBot="1">
      <c r="A504" s="56" t="s">
        <v>3</v>
      </c>
      <c r="B504" s="57" t="s">
        <v>169</v>
      </c>
      <c r="C504" s="57" t="s">
        <v>93</v>
      </c>
      <c r="D504" s="58" t="s">
        <v>125</v>
      </c>
      <c r="E504" s="59"/>
      <c r="F504" s="15">
        <f>IF(E504&lt;&gt;0,VLOOKUP(B504,conteggi!$B$147:$D$184,3),0)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124</v>
      </c>
      <c r="E506" s="21">
        <v>9.5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124</v>
      </c>
      <c r="E507" s="26">
        <v>6.5</v>
      </c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124</v>
      </c>
      <c r="E508" s="31">
        <v>5</v>
      </c>
      <c r="F508" s="27">
        <f>IF(E508&lt;&gt;0,VLOOKUP(B508,conteggi!$B$8:$D$75,3),0)</f>
        <v>0</v>
      </c>
      <c r="G508" s="63">
        <f>SUM(E506:E528)+G509</f>
        <v>110</v>
      </c>
      <c r="H508" s="125"/>
    </row>
    <row r="509" spans="1:8" ht="19.5" customHeight="1">
      <c r="A509" s="23" t="s">
        <v>1</v>
      </c>
      <c r="B509" s="24" t="s">
        <v>200</v>
      </c>
      <c r="C509" s="24" t="s">
        <v>167</v>
      </c>
      <c r="D509" s="25" t="s">
        <v>125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20</v>
      </c>
      <c r="H509" s="125"/>
    </row>
    <row r="510" spans="1:8" ht="19.5" customHeight="1">
      <c r="A510" s="28" t="s">
        <v>1</v>
      </c>
      <c r="B510" s="29" t="s">
        <v>192</v>
      </c>
      <c r="C510" s="29" t="s">
        <v>167</v>
      </c>
      <c r="D510" s="30" t="s">
        <v>127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193</v>
      </c>
      <c r="C511" s="24" t="s">
        <v>98</v>
      </c>
      <c r="D511" s="25" t="s">
        <v>126</v>
      </c>
      <c r="E511" s="26"/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142</v>
      </c>
      <c r="C512" s="29" t="s">
        <v>88</v>
      </c>
      <c r="D512" s="30" t="s">
        <v>125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231</v>
      </c>
      <c r="C513" s="24" t="s">
        <v>93</v>
      </c>
      <c r="D513" s="25" t="s">
        <v>125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234</v>
      </c>
      <c r="C514" s="110" t="s">
        <v>103</v>
      </c>
      <c r="D514" s="111" t="s">
        <v>124</v>
      </c>
      <c r="E514" s="112">
        <v>5.5</v>
      </c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176</v>
      </c>
      <c r="C515" s="43" t="s">
        <v>92</v>
      </c>
      <c r="D515" s="44" t="s">
        <v>124</v>
      </c>
      <c r="E515" s="45">
        <v>6.5</v>
      </c>
      <c r="F515" s="41">
        <f>IF(E515&lt;&gt;0,VLOOKUP(B515,conteggi!$B$76:$D$146,3),0)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124</v>
      </c>
      <c r="E516" s="49">
        <v>6.5</v>
      </c>
      <c r="F516" s="41">
        <f>IF(E516&lt;&gt;0,VLOOKUP(B516,conteggi!$B$76:$D$146,3),0)</f>
        <v>0</v>
      </c>
      <c r="H516" s="125"/>
    </row>
    <row r="517" spans="1:8" ht="19.5" customHeight="1">
      <c r="A517" s="42" t="s">
        <v>2</v>
      </c>
      <c r="B517" s="43" t="s">
        <v>133</v>
      </c>
      <c r="C517" s="43" t="s">
        <v>101</v>
      </c>
      <c r="D517" s="44" t="s">
        <v>124</v>
      </c>
      <c r="E517" s="45">
        <v>6.5</v>
      </c>
      <c r="F517" s="41">
        <f>IF(E517&lt;&gt;0,VLOOKUP(B517,conteggi!$B$76:$D$146,3),0)</f>
        <v>0</v>
      </c>
      <c r="H517" s="125"/>
    </row>
    <row r="518" spans="1:8" ht="19.5" customHeight="1">
      <c r="A518" s="46" t="s">
        <v>2</v>
      </c>
      <c r="B518" s="47" t="s">
        <v>187</v>
      </c>
      <c r="C518" s="47" t="s">
        <v>160</v>
      </c>
      <c r="D518" s="48" t="s">
        <v>126</v>
      </c>
      <c r="E518" s="49"/>
      <c r="F518" s="41">
        <f>IF(E518&lt;&gt;0,VLOOKUP(B518,conteggi!$B$76:$D$146,3),0)</f>
        <v>0</v>
      </c>
      <c r="H518" s="125"/>
    </row>
    <row r="519" spans="1:8" ht="19.5" customHeight="1">
      <c r="A519" s="42" t="s">
        <v>2</v>
      </c>
      <c r="B519" s="43" t="s">
        <v>208</v>
      </c>
      <c r="C519" s="43" t="s">
        <v>167</v>
      </c>
      <c r="D519" s="44" t="s">
        <v>125</v>
      </c>
      <c r="E519" s="45"/>
      <c r="F519" s="41">
        <f>IF(E519&lt;&gt;0,VLOOKUP(B519,conteggi!$B$76:$D$146,3),0)</f>
        <v>0</v>
      </c>
      <c r="G519" s="51"/>
      <c r="H519" s="125"/>
    </row>
    <row r="520" spans="1:8" ht="19.5" customHeight="1">
      <c r="A520" s="46" t="s">
        <v>2</v>
      </c>
      <c r="B520" s="47" t="s">
        <v>162</v>
      </c>
      <c r="C520" s="47" t="s">
        <v>87</v>
      </c>
      <c r="D520" s="48" t="s">
        <v>127</v>
      </c>
      <c r="E520" s="49"/>
      <c r="F520" s="41">
        <f>IF(E520&lt;&gt;0,VLOOKUP(B520,conteggi!$B$76:$D$146,3),0)</f>
        <v>0</v>
      </c>
      <c r="H520" s="125"/>
    </row>
    <row r="521" spans="1:8" ht="19.5" customHeight="1">
      <c r="A521" s="42" t="s">
        <v>2</v>
      </c>
      <c r="B521" s="43" t="s">
        <v>255</v>
      </c>
      <c r="C521" s="43" t="s">
        <v>96</v>
      </c>
      <c r="D521" s="44" t="s">
        <v>125</v>
      </c>
      <c r="E521" s="45"/>
      <c r="F521" s="41">
        <f>IF(E521&lt;&gt;0,VLOOKUP(B521,conteggi!$B$76:$D$146,3),0)</f>
        <v>0</v>
      </c>
      <c r="H521" s="125"/>
    </row>
    <row r="522" spans="1:8" ht="19.5" customHeight="1" thickBot="1">
      <c r="A522" s="37" t="s">
        <v>2</v>
      </c>
      <c r="B522" s="38" t="s">
        <v>147</v>
      </c>
      <c r="C522" s="38" t="s">
        <v>90</v>
      </c>
      <c r="D522" s="39" t="s">
        <v>124</v>
      </c>
      <c r="E522" s="40">
        <v>12</v>
      </c>
      <c r="F522" s="41">
        <f>IF(E522&lt;&gt;0,VLOOKUP(B522,conteggi!$B$76:$D$146,3),0)</f>
        <v>1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124</v>
      </c>
      <c r="E523" s="55">
        <v>21</v>
      </c>
      <c r="F523" s="15">
        <f>IF(E523&lt;&gt;0,VLOOKUP(B523,conteggi!$B$147:$D$184,3),0)</f>
        <v>4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126</v>
      </c>
      <c r="E524" s="59">
        <v>5.5</v>
      </c>
      <c r="F524" s="15">
        <f>IF(E524&lt;&gt;0,VLOOKUP(B524,conteggi!$B$147:$D$184,3),0)</f>
        <v>0</v>
      </c>
      <c r="H524" s="125"/>
    </row>
    <row r="525" spans="1:8" ht="19.5" customHeight="1">
      <c r="A525" s="52" t="s">
        <v>3</v>
      </c>
      <c r="B525" s="53" t="s">
        <v>256</v>
      </c>
      <c r="C525" s="53" t="s">
        <v>82</v>
      </c>
      <c r="D525" s="54" t="s">
        <v>124</v>
      </c>
      <c r="E525" s="55">
        <v>5.5</v>
      </c>
      <c r="F525" s="15">
        <f>IF(E525&lt;&gt;0,VLOOKUP(B525,conteggi!$B$147:$D$184,3),0)</f>
        <v>0</v>
      </c>
      <c r="H525" s="125"/>
    </row>
    <row r="526" spans="1:8" ht="19.5" customHeight="1">
      <c r="A526" s="56" t="s">
        <v>3</v>
      </c>
      <c r="B526" s="57" t="s">
        <v>209</v>
      </c>
      <c r="C526" s="57" t="s">
        <v>89</v>
      </c>
      <c r="D526" s="58" t="s">
        <v>124</v>
      </c>
      <c r="E526" s="59"/>
      <c r="F526" s="15">
        <f>IF(E526&lt;&gt;0,VLOOKUP(B526,conteggi!$B$147:$D$184,3),0)</f>
        <v>0</v>
      </c>
      <c r="H526" s="125"/>
    </row>
    <row r="527" spans="1:8" ht="19.5" customHeight="1">
      <c r="A527" s="52" t="s">
        <v>3</v>
      </c>
      <c r="B527" s="53" t="s">
        <v>168</v>
      </c>
      <c r="C527" s="53" t="s">
        <v>121</v>
      </c>
      <c r="D527" s="54" t="s">
        <v>127</v>
      </c>
      <c r="E527" s="55"/>
      <c r="F527" s="15">
        <f>IF(E527&lt;&gt;0,VLOOKUP(B527,conteggi!$B$147:$D$184,3),0)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169</v>
      </c>
      <c r="C528" s="57" t="s">
        <v>93</v>
      </c>
      <c r="D528" s="58" t="s">
        <v>125</v>
      </c>
      <c r="E528" s="59"/>
      <c r="F528" s="15">
        <f>IF(E528&lt;&gt;0,VLOOKUP(B528,conteggi!$B$147:$D$184,3),0)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124</v>
      </c>
      <c r="E530" s="21">
        <v>9.5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249</v>
      </c>
      <c r="C531" s="24" t="s">
        <v>101</v>
      </c>
      <c r="D531" s="25" t="s">
        <v>125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211</v>
      </c>
      <c r="C532" s="29" t="s">
        <v>160</v>
      </c>
      <c r="D532" s="30" t="s">
        <v>127</v>
      </c>
      <c r="E532" s="31"/>
      <c r="F532" s="27">
        <f>IF(E532&lt;&gt;0,VLOOKUP(B532,conteggi!$B$8:$D$75,3),0)</f>
        <v>0</v>
      </c>
      <c r="G532" s="63">
        <f>SUM(E530:E552)+G533</f>
        <v>109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124</v>
      </c>
      <c r="E533" s="26">
        <v>5.5</v>
      </c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20</v>
      </c>
      <c r="H533" s="125"/>
    </row>
    <row r="534" spans="1:8" ht="19.5" customHeight="1">
      <c r="A534" s="28" t="s">
        <v>1</v>
      </c>
      <c r="B534" s="29" t="s">
        <v>171</v>
      </c>
      <c r="C534" s="29" t="s">
        <v>129</v>
      </c>
      <c r="D534" s="30" t="s">
        <v>124</v>
      </c>
      <c r="E534" s="31">
        <v>6</v>
      </c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199</v>
      </c>
      <c r="C535" s="24" t="s">
        <v>167</v>
      </c>
      <c r="D535" s="25" t="s">
        <v>125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136</v>
      </c>
      <c r="C536" s="29" t="s">
        <v>103</v>
      </c>
      <c r="D536" s="30" t="s">
        <v>125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173</v>
      </c>
      <c r="C537" s="24" t="s">
        <v>121</v>
      </c>
      <c r="D537" s="25" t="s">
        <v>126</v>
      </c>
      <c r="E537" s="26"/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135</v>
      </c>
      <c r="C538" s="110" t="s">
        <v>121</v>
      </c>
      <c r="D538" s="111" t="s">
        <v>124</v>
      </c>
      <c r="E538" s="112">
        <v>6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176</v>
      </c>
      <c r="C539" s="43" t="s">
        <v>92</v>
      </c>
      <c r="D539" s="44" t="s">
        <v>124</v>
      </c>
      <c r="E539" s="45">
        <v>6.5</v>
      </c>
      <c r="F539" s="41">
        <f>IF(E539&lt;&gt;0,VLOOKUP(B539,conteggi!$B$76:$D$146,3),0)</f>
        <v>0</v>
      </c>
      <c r="H539" s="126"/>
    </row>
    <row r="540" spans="1:8" ht="19.5" customHeight="1">
      <c r="A540" s="46" t="s">
        <v>2</v>
      </c>
      <c r="B540" s="47" t="s">
        <v>225</v>
      </c>
      <c r="C540" s="47" t="s">
        <v>103</v>
      </c>
      <c r="D540" s="48" t="s">
        <v>124</v>
      </c>
      <c r="E540" s="49">
        <v>5.5</v>
      </c>
      <c r="F540" s="41">
        <f>IF(E540&lt;&gt;0,VLOOKUP(B540,conteggi!$B$76:$D$146,3),0)</f>
        <v>0</v>
      </c>
      <c r="H540" s="125"/>
    </row>
    <row r="541" spans="1:8" ht="19.5" customHeight="1">
      <c r="A541" s="42" t="s">
        <v>2</v>
      </c>
      <c r="B541" s="43" t="s">
        <v>174</v>
      </c>
      <c r="C541" s="43" t="s">
        <v>82</v>
      </c>
      <c r="D541" s="44" t="s">
        <v>127</v>
      </c>
      <c r="E541" s="45"/>
      <c r="F541" s="41">
        <f>IF(E541&lt;&gt;0,VLOOKUP(B541,conteggi!$B$76:$D$146,3),0)</f>
        <v>0</v>
      </c>
      <c r="H541" s="125"/>
    </row>
    <row r="542" spans="1:8" ht="19.5" customHeight="1">
      <c r="A542" s="46" t="s">
        <v>2</v>
      </c>
      <c r="B542" s="47" t="s">
        <v>188</v>
      </c>
      <c r="C542" s="47" t="s">
        <v>97</v>
      </c>
      <c r="D542" s="48" t="s">
        <v>126</v>
      </c>
      <c r="E542" s="49"/>
      <c r="F542" s="41">
        <f>IF(E542&lt;&gt;0,VLOOKUP(B542,conteggi!$B$76:$D$146,3),0)</f>
        <v>0</v>
      </c>
      <c r="H542" s="125"/>
    </row>
    <row r="543" spans="1:8" ht="19.5" customHeight="1">
      <c r="A543" s="42" t="s">
        <v>2</v>
      </c>
      <c r="B543" s="43" t="s">
        <v>208</v>
      </c>
      <c r="C543" s="43" t="s">
        <v>167</v>
      </c>
      <c r="D543" s="44" t="s">
        <v>125</v>
      </c>
      <c r="E543" s="45"/>
      <c r="F543" s="41">
        <f>IF(E543&lt;&gt;0,VLOOKUP(B543,conteggi!$B$76:$D$146,3),0)</f>
        <v>0</v>
      </c>
      <c r="G543" s="51"/>
      <c r="H543" s="125"/>
    </row>
    <row r="544" spans="1:8" ht="19.5" customHeight="1">
      <c r="A544" s="46" t="s">
        <v>2</v>
      </c>
      <c r="B544" s="47" t="s">
        <v>186</v>
      </c>
      <c r="C544" s="47" t="s">
        <v>87</v>
      </c>
      <c r="D544" s="48" t="s">
        <v>124</v>
      </c>
      <c r="E544" s="49">
        <v>6</v>
      </c>
      <c r="F544" s="41">
        <f>IF(E544&lt;&gt;0,VLOOKUP(B544,conteggi!$B$76:$D$146,3),0)</f>
        <v>0</v>
      </c>
      <c r="G544" s="66"/>
      <c r="H544" s="125"/>
    </row>
    <row r="545" spans="1:8" ht="19.5" customHeight="1">
      <c r="A545" s="42" t="s">
        <v>2</v>
      </c>
      <c r="B545" s="43" t="s">
        <v>221</v>
      </c>
      <c r="C545" s="43" t="s">
        <v>129</v>
      </c>
      <c r="D545" s="44" t="s">
        <v>124</v>
      </c>
      <c r="E545" s="45">
        <v>6</v>
      </c>
      <c r="F545" s="41">
        <f>IF(E545&lt;&gt;0,VLOOKUP(B545,conteggi!$B$76:$D$146,3),0)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257</v>
      </c>
      <c r="C546" s="38" t="s">
        <v>101</v>
      </c>
      <c r="D546" s="39" t="s">
        <v>125</v>
      </c>
      <c r="E546" s="40"/>
      <c r="F546" s="41">
        <f>IF(E546&lt;&gt;0,VLOOKUP(B546,conteggi!$B$76:$D$146,3),0)</f>
        <v>0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124</v>
      </c>
      <c r="E547" s="55">
        <v>10</v>
      </c>
      <c r="F547" s="15">
        <f>IF(E547&lt;&gt;0,VLOOKUP(B547,conteggi!$B$147:$D$184,3),0)</f>
        <v>1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124</v>
      </c>
      <c r="E548" s="59">
        <v>21</v>
      </c>
      <c r="F548" s="15">
        <f>IF(E548&lt;&gt;0,VLOOKUP(B548,conteggi!$B$147:$D$184,3),0)</f>
        <v>4</v>
      </c>
      <c r="H548" s="125"/>
    </row>
    <row r="549" spans="1:8" ht="19.5" customHeight="1">
      <c r="A549" s="52" t="s">
        <v>3</v>
      </c>
      <c r="B549" s="53" t="s">
        <v>181</v>
      </c>
      <c r="C549" s="53" t="s">
        <v>160</v>
      </c>
      <c r="D549" s="54" t="s">
        <v>124</v>
      </c>
      <c r="E549" s="55">
        <v>7</v>
      </c>
      <c r="F549" s="15">
        <f>IF(E549&lt;&gt;0,VLOOKUP(B549,conteggi!$B$147:$D$184,3),0)</f>
        <v>0</v>
      </c>
      <c r="H549" s="125"/>
    </row>
    <row r="550" spans="1:8" ht="19.5" customHeight="1">
      <c r="A550" s="56" t="s">
        <v>3</v>
      </c>
      <c r="B550" s="57" t="s">
        <v>300</v>
      </c>
      <c r="C550" s="57" t="s">
        <v>103</v>
      </c>
      <c r="D550" s="58" t="s">
        <v>126</v>
      </c>
      <c r="E550" s="59"/>
      <c r="F550" s="15">
        <f>IF(E550&lt;&gt;0,VLOOKUP(B550,conteggi!$B$147:$D$184,3),0)</f>
        <v>0</v>
      </c>
      <c r="G550" s="34" t="s">
        <v>297</v>
      </c>
      <c r="H550" s="125"/>
    </row>
    <row r="551" spans="1:8" ht="19.5" customHeight="1">
      <c r="A551" s="52" t="s">
        <v>3</v>
      </c>
      <c r="B551" s="53" t="s">
        <v>168</v>
      </c>
      <c r="C551" s="53" t="s">
        <v>121</v>
      </c>
      <c r="D551" s="54" t="s">
        <v>127</v>
      </c>
      <c r="E551" s="55"/>
      <c r="F551" s="15">
        <f>IF(E551&lt;&gt;0,VLOOKUP(B551,conteggi!$B$147:$D$184,3),0)</f>
        <v>0</v>
      </c>
      <c r="H551" s="125"/>
    </row>
    <row r="552" spans="1:8" ht="19.5" customHeight="1" thickBot="1">
      <c r="A552" s="56" t="s">
        <v>3</v>
      </c>
      <c r="B552" s="57" t="s">
        <v>169</v>
      </c>
      <c r="C552" s="57" t="s">
        <v>93</v>
      </c>
      <c r="D552" s="58" t="s">
        <v>125</v>
      </c>
      <c r="E552" s="59"/>
      <c r="F552" s="15">
        <f>IF(E552&lt;&gt;0,VLOOKUP(B552,conteggi!$B$147:$D$184,3),0)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124</v>
      </c>
      <c r="E554" s="21">
        <v>9.5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141</v>
      </c>
      <c r="C555" s="24" t="s">
        <v>129</v>
      </c>
      <c r="D555" s="25" t="s">
        <v>126</v>
      </c>
      <c r="E555" s="26">
        <v>5.5</v>
      </c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152</v>
      </c>
      <c r="C556" s="29" t="s">
        <v>103</v>
      </c>
      <c r="D556" s="30" t="s">
        <v>124</v>
      </c>
      <c r="E556" s="31"/>
      <c r="F556" s="27">
        <f>IF(E556&lt;&gt;0,VLOOKUP(B556,conteggi!$B$8:$D$75,3),0)</f>
        <v>0</v>
      </c>
      <c r="G556" s="63">
        <f>SUM(E554:E576)+G557</f>
        <v>102</v>
      </c>
      <c r="H556" s="125"/>
    </row>
    <row r="557" spans="1:8" ht="19.5" customHeight="1">
      <c r="A557" s="23" t="s">
        <v>1</v>
      </c>
      <c r="B557" s="24" t="s">
        <v>171</v>
      </c>
      <c r="C557" s="24" t="s">
        <v>129</v>
      </c>
      <c r="D557" s="25" t="s">
        <v>127</v>
      </c>
      <c r="E557" s="26">
        <v>6</v>
      </c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20</v>
      </c>
      <c r="H557" s="125"/>
    </row>
    <row r="558" spans="1:8" ht="19.5" customHeight="1">
      <c r="A558" s="28" t="s">
        <v>1</v>
      </c>
      <c r="B558" s="29" t="s">
        <v>258</v>
      </c>
      <c r="C558" s="29" t="s">
        <v>95</v>
      </c>
      <c r="D558" s="30" t="s">
        <v>124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125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173</v>
      </c>
      <c r="C560" s="29" t="s">
        <v>121</v>
      </c>
      <c r="D560" s="30" t="s">
        <v>125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159</v>
      </c>
      <c r="C561" s="24" t="s">
        <v>160</v>
      </c>
      <c r="D561" s="25" t="s">
        <v>125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259</v>
      </c>
      <c r="C562" s="110" t="s">
        <v>82</v>
      </c>
      <c r="D562" s="111" t="s">
        <v>124</v>
      </c>
      <c r="E562" s="112"/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124</v>
      </c>
      <c r="E563" s="45">
        <v>5</v>
      </c>
      <c r="F563" s="41">
        <f>IF(E563&lt;&gt;0,VLOOKUP(B563,conteggi!$B$76:$D$146,3),0)</f>
        <v>0</v>
      </c>
      <c r="H563" s="125"/>
    </row>
    <row r="564" spans="1:8" ht="19.5" customHeight="1">
      <c r="A564" s="46" t="s">
        <v>2</v>
      </c>
      <c r="B564" s="47" t="s">
        <v>176</v>
      </c>
      <c r="C564" s="47" t="s">
        <v>92</v>
      </c>
      <c r="D564" s="48" t="s">
        <v>124</v>
      </c>
      <c r="E564" s="49">
        <v>6.5</v>
      </c>
      <c r="F564" s="41">
        <f>IF(E564&lt;&gt;0,VLOOKUP(B564,conteggi!$B$76:$D$146,3),0)</f>
        <v>0</v>
      </c>
      <c r="H564" s="125"/>
    </row>
    <row r="565" spans="1:8" ht="19.5" customHeight="1">
      <c r="A565" s="42" t="s">
        <v>2</v>
      </c>
      <c r="B565" s="43" t="s">
        <v>253</v>
      </c>
      <c r="C565" s="43" t="s">
        <v>93</v>
      </c>
      <c r="D565" s="44" t="s">
        <v>124</v>
      </c>
      <c r="E565" s="45">
        <v>4.5</v>
      </c>
      <c r="F565" s="41">
        <f>IF(E565&lt;&gt;0,VLOOKUP(B565,conteggi!$B$76:$D$146,3),0)</f>
        <v>0</v>
      </c>
      <c r="H565" s="125"/>
    </row>
    <row r="566" spans="1:8" ht="19.5" customHeight="1">
      <c r="A566" s="46" t="s">
        <v>2</v>
      </c>
      <c r="B566" s="47" t="s">
        <v>163</v>
      </c>
      <c r="C566" s="47" t="s">
        <v>92</v>
      </c>
      <c r="D566" s="48" t="s">
        <v>126</v>
      </c>
      <c r="E566" s="49"/>
      <c r="F566" s="41">
        <f>IF(E566&lt;&gt;0,VLOOKUP(B566,conteggi!$B$76:$D$146,3),0)</f>
        <v>0</v>
      </c>
      <c r="H566" s="125"/>
    </row>
    <row r="567" spans="1:8" ht="19.5" customHeight="1">
      <c r="A567" s="42" t="s">
        <v>2</v>
      </c>
      <c r="B567" s="43" t="s">
        <v>260</v>
      </c>
      <c r="C567" s="43" t="s">
        <v>121</v>
      </c>
      <c r="D567" s="44" t="s">
        <v>125</v>
      </c>
      <c r="E567" s="45"/>
      <c r="F567" s="41">
        <f>IF(E567&lt;&gt;0,VLOOKUP(B567,conteggi!$B$76:$D$146,3),0)</f>
        <v>0</v>
      </c>
      <c r="H567" s="125"/>
    </row>
    <row r="568" spans="1:8" ht="19.5" customHeight="1">
      <c r="A568" s="46" t="s">
        <v>2</v>
      </c>
      <c r="B568" s="47" t="s">
        <v>177</v>
      </c>
      <c r="C568" s="47" t="s">
        <v>157</v>
      </c>
      <c r="D568" s="48" t="s">
        <v>127</v>
      </c>
      <c r="E568" s="49"/>
      <c r="F568" s="41">
        <f>IF(E568&lt;&gt;0,VLOOKUP(B568,conteggi!$B$76:$D$146,3),0)</f>
        <v>0</v>
      </c>
      <c r="H568" s="125"/>
    </row>
    <row r="569" spans="1:8" ht="19.5" customHeight="1">
      <c r="A569" s="42" t="s">
        <v>2</v>
      </c>
      <c r="B569" s="43" t="s">
        <v>186</v>
      </c>
      <c r="C569" s="43" t="s">
        <v>87</v>
      </c>
      <c r="D569" s="44" t="s">
        <v>125</v>
      </c>
      <c r="E569" s="45"/>
      <c r="F569" s="41">
        <f>IF(E569&lt;&gt;0,VLOOKUP(B569,conteggi!$B$76:$D$146,3),0)</f>
        <v>0</v>
      </c>
      <c r="H569" s="125"/>
    </row>
    <row r="570" spans="1:8" ht="19.5" customHeight="1" thickBot="1">
      <c r="A570" s="37" t="s">
        <v>2</v>
      </c>
      <c r="B570" s="38" t="s">
        <v>145</v>
      </c>
      <c r="C570" s="38" t="s">
        <v>96</v>
      </c>
      <c r="D570" s="39" t="s">
        <v>124</v>
      </c>
      <c r="E570" s="40">
        <v>5.5</v>
      </c>
      <c r="F570" s="41">
        <f>IF(E570&lt;&gt;0,VLOOKUP(B570,conteggi!$B$76:$D$146,3),0)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124</v>
      </c>
      <c r="E571" s="55">
        <v>10</v>
      </c>
      <c r="F571" s="15">
        <f>IF(E571&lt;&gt;0,VLOOKUP(B571,conteggi!$B$147:$D$184,3),0)</f>
        <v>1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124</v>
      </c>
      <c r="E572" s="59">
        <v>8.5</v>
      </c>
      <c r="F572" s="15">
        <f>IF(E572&lt;&gt;0,VLOOKUP(B572,conteggi!$B$147:$D$184,3),0)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124</v>
      </c>
      <c r="E573" s="55">
        <v>21</v>
      </c>
      <c r="F573" s="15">
        <f>IF(E573&lt;&gt;0,VLOOKUP(B573,conteggi!$B$147:$D$184,3),0)</f>
        <v>4</v>
      </c>
      <c r="H573" s="125"/>
    </row>
    <row r="574" spans="1:8" ht="19.5" customHeight="1">
      <c r="A574" s="56" t="s">
        <v>3</v>
      </c>
      <c r="B574" s="57" t="s">
        <v>261</v>
      </c>
      <c r="C574" s="57" t="s">
        <v>90</v>
      </c>
      <c r="D574" s="58" t="s">
        <v>126</v>
      </c>
      <c r="E574" s="59"/>
      <c r="F574" s="15">
        <f>IF(E574&lt;&gt;0,VLOOKUP(B574,conteggi!$B$147:$D$184,3),0)</f>
        <v>0</v>
      </c>
      <c r="H574" s="125"/>
    </row>
    <row r="575" spans="1:8" ht="19.5" customHeight="1">
      <c r="A575" s="52" t="s">
        <v>3</v>
      </c>
      <c r="B575" s="53" t="s">
        <v>198</v>
      </c>
      <c r="C575" s="53" t="s">
        <v>129</v>
      </c>
      <c r="D575" s="54" t="s">
        <v>127</v>
      </c>
      <c r="E575" s="55"/>
      <c r="F575" s="15">
        <f>IF(E575&lt;&gt;0,VLOOKUP(B575,conteggi!$B$147:$D$184,3),0)</f>
        <v>0</v>
      </c>
      <c r="H575" s="125"/>
    </row>
    <row r="576" spans="1:8" ht="19.5" customHeight="1" thickBot="1">
      <c r="A576" s="56" t="s">
        <v>3</v>
      </c>
      <c r="B576" s="57" t="s">
        <v>169</v>
      </c>
      <c r="C576" s="57" t="s">
        <v>93</v>
      </c>
      <c r="D576" s="58" t="s">
        <v>125</v>
      </c>
      <c r="E576" s="59"/>
      <c r="F576" s="15">
        <f>IF(E576&lt;&gt;0,VLOOKUP(B576,conteggi!$B$147:$D$184,3),0)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124</v>
      </c>
      <c r="E578" s="21">
        <v>9</v>
      </c>
      <c r="F578" s="22">
        <f>IF(E578&lt;&gt;0,VLOOKUP(B578,conteggi!$B$2:$D$7,3),0)</f>
        <v>0</v>
      </c>
      <c r="G578" s="122" t="s">
        <v>245</v>
      </c>
      <c r="H578" s="125"/>
    </row>
    <row r="579" spans="1:8" ht="19.5" customHeight="1" thickBot="1">
      <c r="A579" s="23" t="s">
        <v>1</v>
      </c>
      <c r="B579" s="24" t="s">
        <v>262</v>
      </c>
      <c r="C579" s="24" t="s">
        <v>121</v>
      </c>
      <c r="D579" s="25" t="s">
        <v>124</v>
      </c>
      <c r="E579" s="26">
        <v>5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194</v>
      </c>
      <c r="C580" s="29" t="s">
        <v>88</v>
      </c>
      <c r="D580" s="30"/>
      <c r="E580" s="31"/>
      <c r="F580" s="27">
        <f>IF(E580&lt;&gt;0,VLOOKUP(B580,conteggi!$B$8:$D$75,3),0)</f>
        <v>0</v>
      </c>
      <c r="G580" s="63">
        <f>SUM(E578:E600)+G581</f>
        <v>114.5</v>
      </c>
      <c r="H580" s="125"/>
    </row>
    <row r="581" spans="1:8" ht="19.5" customHeight="1">
      <c r="A581" s="23" t="s">
        <v>1</v>
      </c>
      <c r="B581" s="24" t="s">
        <v>263</v>
      </c>
      <c r="C581" s="24" t="s">
        <v>87</v>
      </c>
      <c r="D581" s="25"/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20</v>
      </c>
      <c r="H581" s="125"/>
    </row>
    <row r="582" spans="1:8" ht="19.5" customHeight="1">
      <c r="A582" s="28" t="s">
        <v>1</v>
      </c>
      <c r="B582" s="29" t="s">
        <v>264</v>
      </c>
      <c r="C582" s="29" t="s">
        <v>87</v>
      </c>
      <c r="D582" s="30" t="s">
        <v>127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265</v>
      </c>
      <c r="C583" s="24" t="s">
        <v>93</v>
      </c>
      <c r="D583" s="25" t="s">
        <v>124</v>
      </c>
      <c r="E583" s="26">
        <v>6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171</v>
      </c>
      <c r="C584" s="29" t="s">
        <v>129</v>
      </c>
      <c r="D584" s="30" t="s">
        <v>126</v>
      </c>
      <c r="E584" s="31">
        <v>6</v>
      </c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/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266</v>
      </c>
      <c r="C586" s="110" t="s">
        <v>91</v>
      </c>
      <c r="D586" s="111" t="s">
        <v>124</v>
      </c>
      <c r="E586" s="112"/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267</v>
      </c>
      <c r="C587" s="43" t="s">
        <v>87</v>
      </c>
      <c r="D587" s="44" t="s">
        <v>126</v>
      </c>
      <c r="E587" s="45"/>
      <c r="F587" s="41">
        <f>IF(E587&lt;&gt;0,VLOOKUP(B587,conteggi!$B$76:$D$146,3),0)</f>
        <v>0</v>
      </c>
      <c r="G587" s="60"/>
      <c r="H587" s="125"/>
    </row>
    <row r="588" spans="1:8" ht="19.5" customHeight="1">
      <c r="A588" s="46" t="s">
        <v>2</v>
      </c>
      <c r="B588" s="47" t="s">
        <v>106</v>
      </c>
      <c r="C588" s="47" t="s">
        <v>96</v>
      </c>
      <c r="D588" s="48" t="s">
        <v>124</v>
      </c>
      <c r="E588" s="49">
        <v>5</v>
      </c>
      <c r="F588" s="41">
        <f>IF(E588&lt;&gt;0,VLOOKUP(B588,conteggi!$B$76:$D$146,3),0)</f>
        <v>0</v>
      </c>
      <c r="H588" s="125"/>
    </row>
    <row r="589" spans="1:8" ht="19.5" customHeight="1">
      <c r="A589" s="42" t="s">
        <v>2</v>
      </c>
      <c r="B589" s="43" t="s">
        <v>268</v>
      </c>
      <c r="C589" s="43" t="s">
        <v>88</v>
      </c>
      <c r="D589" s="44"/>
      <c r="E589" s="45"/>
      <c r="F589" s="41">
        <f>IF(E589&lt;&gt;0,VLOOKUP(B589,conteggi!$B$76:$D$146,3),0)</f>
        <v>0</v>
      </c>
      <c r="H589" s="125"/>
    </row>
    <row r="590" spans="1:8" ht="19.5" customHeight="1">
      <c r="A590" s="46" t="s">
        <v>2</v>
      </c>
      <c r="B590" s="47" t="s">
        <v>174</v>
      </c>
      <c r="C590" s="47" t="s">
        <v>82</v>
      </c>
      <c r="D590" s="48" t="s">
        <v>124</v>
      </c>
      <c r="E590" s="49"/>
      <c r="F590" s="41">
        <f>IF(E590&lt;&gt;0,VLOOKUP(B590,conteggi!$B$76:$D$146,3),0)</f>
        <v>0</v>
      </c>
      <c r="H590" s="126"/>
    </row>
    <row r="591" spans="1:8" ht="19.5" customHeight="1">
      <c r="A591" s="42" t="s">
        <v>2</v>
      </c>
      <c r="B591" s="43" t="s">
        <v>197</v>
      </c>
      <c r="C591" s="43" t="s">
        <v>129</v>
      </c>
      <c r="D591" s="44" t="s">
        <v>124</v>
      </c>
      <c r="E591" s="45">
        <v>6</v>
      </c>
      <c r="F591" s="41">
        <f>IF(E591&lt;&gt;0,VLOOKUP(B591,conteggi!$B$76:$D$146,3),0)</f>
        <v>0</v>
      </c>
      <c r="G591" s="65"/>
      <c r="H591" s="125"/>
    </row>
    <row r="592" spans="1:8" ht="19.5" customHeight="1">
      <c r="A592" s="46" t="s">
        <v>2</v>
      </c>
      <c r="B592" s="47" t="s">
        <v>187</v>
      </c>
      <c r="C592" s="47" t="s">
        <v>160</v>
      </c>
      <c r="D592" s="48" t="s">
        <v>127</v>
      </c>
      <c r="E592" s="49">
        <v>6.5</v>
      </c>
      <c r="F592" s="41">
        <f>IF(E592&lt;&gt;0,VLOOKUP(B592,conteggi!$B$76:$D$146,3),0)</f>
        <v>0</v>
      </c>
      <c r="H592" s="125"/>
    </row>
    <row r="593" spans="1:8" ht="19.5" customHeight="1">
      <c r="A593" s="42" t="s">
        <v>2</v>
      </c>
      <c r="B593" s="43" t="s">
        <v>235</v>
      </c>
      <c r="C593" s="43" t="s">
        <v>101</v>
      </c>
      <c r="D593" s="44"/>
      <c r="E593" s="45"/>
      <c r="F593" s="41">
        <f>IF(E593&lt;&gt;0,VLOOKUP(B593,conteggi!$B$76:$D$146,3),0)</f>
        <v>0</v>
      </c>
      <c r="H593" s="125"/>
    </row>
    <row r="594" spans="1:8" ht="19.5" customHeight="1" thickBot="1">
      <c r="A594" s="37" t="s">
        <v>2</v>
      </c>
      <c r="B594" s="38" t="s">
        <v>180</v>
      </c>
      <c r="C594" s="38" t="s">
        <v>91</v>
      </c>
      <c r="D594" s="39" t="s">
        <v>124</v>
      </c>
      <c r="E594" s="40">
        <v>29</v>
      </c>
      <c r="F594" s="41">
        <f>IF(E594&lt;&gt;0,VLOOKUP(B594,conteggi!$B$76:$D$146,3),0)</f>
        <v>4</v>
      </c>
      <c r="G594" s="65"/>
      <c r="H594" s="125"/>
    </row>
    <row r="595" spans="1:8" ht="19.5" customHeight="1">
      <c r="A595" s="52" t="s">
        <v>3</v>
      </c>
      <c r="B595" s="53" t="s">
        <v>181</v>
      </c>
      <c r="C595" s="53" t="s">
        <v>160</v>
      </c>
      <c r="D595" s="54" t="s">
        <v>124</v>
      </c>
      <c r="E595" s="55">
        <v>7</v>
      </c>
      <c r="F595" s="15">
        <f>IF(E595&lt;&gt;0,VLOOKUP(B595,conteggi!$B$147:$D$184,3),0)</f>
        <v>0</v>
      </c>
      <c r="H595" s="125"/>
    </row>
    <row r="596" spans="1:8" ht="19.5" customHeight="1">
      <c r="A596" s="56" t="s">
        <v>3</v>
      </c>
      <c r="B596" s="57" t="s">
        <v>168</v>
      </c>
      <c r="C596" s="57" t="s">
        <v>121</v>
      </c>
      <c r="D596" s="58" t="s">
        <v>124</v>
      </c>
      <c r="E596" s="59">
        <v>5</v>
      </c>
      <c r="F596" s="15">
        <f>IF(E596&lt;&gt;0,VLOOKUP(B596,conteggi!$B$147:$D$184,3),0)</f>
        <v>0</v>
      </c>
      <c r="H596" s="125"/>
    </row>
    <row r="597" spans="1:8" ht="19.5" customHeight="1">
      <c r="A597" s="52" t="s">
        <v>3</v>
      </c>
      <c r="B597" s="53" t="s">
        <v>269</v>
      </c>
      <c r="C597" s="53" t="s">
        <v>95</v>
      </c>
      <c r="D597" s="54" t="s">
        <v>126</v>
      </c>
      <c r="E597" s="55"/>
      <c r="F597" s="15">
        <f>IF(E597&lt;&gt;0,VLOOKUP(B597,conteggi!$B$147:$D$184,3),0)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124</v>
      </c>
      <c r="E598" s="59">
        <v>10</v>
      </c>
      <c r="F598" s="15">
        <f>IF(E598&lt;&gt;0,VLOOKUP(B598,conteggi!$B$147:$D$184,3),0)</f>
        <v>1</v>
      </c>
      <c r="H598" s="125"/>
    </row>
    <row r="599" spans="1:8" ht="19.5" customHeight="1">
      <c r="A599" s="52" t="s">
        <v>3</v>
      </c>
      <c r="B599" s="53" t="s">
        <v>189</v>
      </c>
      <c r="C599" s="53" t="s">
        <v>93</v>
      </c>
      <c r="D599" s="54" t="s">
        <v>127</v>
      </c>
      <c r="E599" s="55"/>
      <c r="F599" s="15">
        <f>IF(E599&lt;&gt;0,VLOOKUP(B599,conteggi!$B$147:$D$184,3),0)</f>
        <v>0</v>
      </c>
      <c r="H599" s="125"/>
    </row>
    <row r="600" spans="1:8" ht="19.5" customHeight="1" thickBot="1">
      <c r="A600" s="56" t="s">
        <v>3</v>
      </c>
      <c r="B600" s="57" t="s">
        <v>204</v>
      </c>
      <c r="C600" s="57" t="s">
        <v>101</v>
      </c>
      <c r="D600" s="58"/>
      <c r="E600" s="59"/>
      <c r="F600" s="15">
        <f>IF(E600&lt;&gt;0,VLOOKUP(B600,conteggi!$B$147:$D$184,3),0)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124</v>
      </c>
      <c r="E602" s="21">
        <v>9.5</v>
      </c>
      <c r="F602" s="22">
        <f>IF(E602&lt;&gt;0,VLOOKUP(B602,conteggi!$B$2:$D$7,3),0)</f>
        <v>0</v>
      </c>
      <c r="G602" s="122" t="s">
        <v>246</v>
      </c>
      <c r="H602" s="125"/>
    </row>
    <row r="603" spans="1:8" ht="19.5" customHeight="1" thickBot="1">
      <c r="A603" s="23" t="s">
        <v>1</v>
      </c>
      <c r="B603" s="24" t="s">
        <v>200</v>
      </c>
      <c r="C603" s="24" t="s">
        <v>167</v>
      </c>
      <c r="D603" s="25" t="s">
        <v>125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270</v>
      </c>
      <c r="C604" s="29" t="s">
        <v>87</v>
      </c>
      <c r="D604" s="30" t="s">
        <v>125</v>
      </c>
      <c r="E604" s="31"/>
      <c r="F604" s="27">
        <f>IF(E604&lt;&gt;0,VLOOKUP(B604,conteggi!$B$8:$D$75,3),0)</f>
        <v>0</v>
      </c>
      <c r="G604" s="63">
        <f>SUM(E602:E624)+G605</f>
        <v>99</v>
      </c>
      <c r="H604" s="125"/>
    </row>
    <row r="605" spans="1:8" ht="19.5" customHeight="1">
      <c r="A605" s="23" t="s">
        <v>1</v>
      </c>
      <c r="B605" s="24" t="s">
        <v>219</v>
      </c>
      <c r="C605" s="24" t="s">
        <v>98</v>
      </c>
      <c r="D605" s="25" t="s">
        <v>126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15</v>
      </c>
      <c r="H605" s="125"/>
    </row>
    <row r="606" spans="1:8" ht="19.5" customHeight="1">
      <c r="A606" s="28" t="s">
        <v>1</v>
      </c>
      <c r="B606" s="29" t="s">
        <v>193</v>
      </c>
      <c r="C606" s="29" t="s">
        <v>98</v>
      </c>
      <c r="D606" s="30" t="s">
        <v>127</v>
      </c>
      <c r="E606" s="31"/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156</v>
      </c>
      <c r="C607" s="24" t="s">
        <v>157</v>
      </c>
      <c r="D607" s="25" t="s">
        <v>125</v>
      </c>
      <c r="E607" s="26"/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192</v>
      </c>
      <c r="C608" s="29" t="s">
        <v>167</v>
      </c>
      <c r="D608" s="30" t="s">
        <v>124</v>
      </c>
      <c r="E608" s="31">
        <v>6</v>
      </c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199</v>
      </c>
      <c r="C609" s="24" t="s">
        <v>167</v>
      </c>
      <c r="D609" s="25" t="s">
        <v>124</v>
      </c>
      <c r="E609" s="26">
        <v>6</v>
      </c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271</v>
      </c>
      <c r="C610" s="110" t="s">
        <v>91</v>
      </c>
      <c r="D610" s="111" t="s">
        <v>124</v>
      </c>
      <c r="E610" s="112">
        <v>4.5</v>
      </c>
      <c r="F610" s="27">
        <f>IF(E610&lt;&gt;0,VLOOKUP(B610,conteggi!$B$8:$D$75,3),0)</f>
        <v>0</v>
      </c>
      <c r="H610" s="125"/>
    </row>
    <row r="611" spans="1:8" ht="19.5" customHeight="1">
      <c r="A611" s="42" t="s">
        <v>2</v>
      </c>
      <c r="B611" s="43" t="s">
        <v>195</v>
      </c>
      <c r="C611" s="43" t="s">
        <v>82</v>
      </c>
      <c r="D611" s="44" t="s">
        <v>126</v>
      </c>
      <c r="E611" s="45"/>
      <c r="F611" s="41">
        <f>IF(E611&lt;&gt;0,VLOOKUP(B611,conteggi!$B$76:$D$146,3),0)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124</v>
      </c>
      <c r="E612" s="49">
        <v>5</v>
      </c>
      <c r="F612" s="41">
        <f>IF(E612&lt;&gt;0,VLOOKUP(B612,conteggi!$B$76:$D$146,3),0)</f>
        <v>0</v>
      </c>
      <c r="H612" s="125"/>
    </row>
    <row r="613" spans="1:8" ht="19.5" customHeight="1">
      <c r="A613" s="42" t="s">
        <v>2</v>
      </c>
      <c r="B613" s="43" t="s">
        <v>176</v>
      </c>
      <c r="C613" s="43" t="s">
        <v>92</v>
      </c>
      <c r="D613" s="44" t="s">
        <v>124</v>
      </c>
      <c r="E613" s="45">
        <v>6.5</v>
      </c>
      <c r="F613" s="41">
        <f>IF(E613&lt;&gt;0,VLOOKUP(B613,conteggi!$B$76:$D$146,3),0)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124</v>
      </c>
      <c r="E614" s="49">
        <v>7</v>
      </c>
      <c r="F614" s="41">
        <f>IF(E614&lt;&gt;0,VLOOKUP(B614,conteggi!$B$76:$D$146,3),0)</f>
        <v>0</v>
      </c>
      <c r="H614" s="125"/>
    </row>
    <row r="615" spans="1:8" ht="19.5" customHeight="1">
      <c r="A615" s="42" t="s">
        <v>2</v>
      </c>
      <c r="B615" s="43" t="s">
        <v>162</v>
      </c>
      <c r="C615" s="43" t="s">
        <v>87</v>
      </c>
      <c r="D615" s="44" t="s">
        <v>127</v>
      </c>
      <c r="E615" s="45"/>
      <c r="F615" s="41">
        <f>IF(E615&lt;&gt;0,VLOOKUP(B615,conteggi!$B$76:$D$146,3),0)</f>
        <v>0</v>
      </c>
      <c r="G615" s="65"/>
      <c r="H615" s="125"/>
    </row>
    <row r="616" spans="1:8" ht="19.5" customHeight="1">
      <c r="A616" s="46" t="s">
        <v>2</v>
      </c>
      <c r="B616" s="47" t="s">
        <v>240</v>
      </c>
      <c r="C616" s="47" t="s">
        <v>157</v>
      </c>
      <c r="D616" s="48" t="s">
        <v>125</v>
      </c>
      <c r="E616" s="49"/>
      <c r="F616" s="41">
        <f>IF(E616&lt;&gt;0,VLOOKUP(B616,conteggi!$B$76:$D$146,3),0)</f>
        <v>0</v>
      </c>
      <c r="H616" s="125"/>
    </row>
    <row r="617" spans="1:8" ht="19.5" customHeight="1">
      <c r="A617" s="42" t="s">
        <v>2</v>
      </c>
      <c r="B617" s="43" t="s">
        <v>177</v>
      </c>
      <c r="C617" s="43" t="s">
        <v>157</v>
      </c>
      <c r="D617" s="44" t="s">
        <v>125</v>
      </c>
      <c r="E617" s="45"/>
      <c r="F617" s="41">
        <f>IF(E617&lt;&gt;0,VLOOKUP(B617,conteggi!$B$76:$D$146,3),0)</f>
        <v>0</v>
      </c>
      <c r="H617" s="125"/>
    </row>
    <row r="618" spans="1:8" ht="19.5" customHeight="1" thickBot="1">
      <c r="A618" s="37" t="s">
        <v>2</v>
      </c>
      <c r="B618" s="38" t="s">
        <v>272</v>
      </c>
      <c r="C618" s="38" t="s">
        <v>96</v>
      </c>
      <c r="D618" s="39" t="s">
        <v>124</v>
      </c>
      <c r="E618" s="40">
        <v>6</v>
      </c>
      <c r="F618" s="41">
        <f>IF(E618&lt;&gt;0,VLOOKUP(B618,conteggi!$B$76:$D$146,3),0)</f>
        <v>0</v>
      </c>
      <c r="G618" s="34"/>
      <c r="H618" s="125"/>
    </row>
    <row r="619" spans="1:8" ht="19.5" customHeight="1">
      <c r="A619" s="52" t="s">
        <v>3</v>
      </c>
      <c r="B619" s="53" t="s">
        <v>168</v>
      </c>
      <c r="C619" s="53" t="s">
        <v>121</v>
      </c>
      <c r="D619" s="54" t="s">
        <v>126</v>
      </c>
      <c r="E619" s="55"/>
      <c r="F619" s="15">
        <f>IF(E619&lt;&gt;0,VLOOKUP(B619,conteggi!$B$147:$D$184,3),0)</f>
        <v>0</v>
      </c>
      <c r="H619" s="125"/>
    </row>
    <row r="620" spans="1:8" ht="19.5" customHeight="1">
      <c r="A620" s="56" t="s">
        <v>3</v>
      </c>
      <c r="B620" s="57" t="s">
        <v>273</v>
      </c>
      <c r="C620" s="57" t="s">
        <v>157</v>
      </c>
      <c r="D620" s="58" t="s">
        <v>127</v>
      </c>
      <c r="E620" s="59"/>
      <c r="F620" s="15">
        <f>IF(E620&lt;&gt;0,VLOOKUP(B620,conteggi!$B$147:$D$184,3),0)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124</v>
      </c>
      <c r="E621" s="55">
        <v>21</v>
      </c>
      <c r="F621" s="15">
        <f>IF(E621&lt;&gt;0,VLOOKUP(B621,conteggi!$B$147:$D$184,3),0)</f>
        <v>4</v>
      </c>
      <c r="H621" s="125"/>
    </row>
    <row r="622" spans="1:8" ht="19.5" customHeight="1">
      <c r="A622" s="56" t="s">
        <v>3</v>
      </c>
      <c r="B622" s="57" t="s">
        <v>181</v>
      </c>
      <c r="C622" s="57" t="s">
        <v>160</v>
      </c>
      <c r="D622" s="58" t="s">
        <v>124</v>
      </c>
      <c r="E622" s="59">
        <v>7</v>
      </c>
      <c r="F622" s="15">
        <f>IF(E622&lt;&gt;0,VLOOKUP(B622,conteggi!$B$147:$D$184,3),0)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124</v>
      </c>
      <c r="E623" s="55">
        <v>5.5</v>
      </c>
      <c r="F623" s="15">
        <f>IF(E623&lt;&gt;0,VLOOKUP(B623,conteggi!$B$147:$D$184,3),0)</f>
        <v>0</v>
      </c>
      <c r="H623" s="125"/>
    </row>
    <row r="624" spans="1:8" ht="19.5" customHeight="1" thickBot="1">
      <c r="A624" s="56" t="s">
        <v>3</v>
      </c>
      <c r="B624" s="57" t="s">
        <v>169</v>
      </c>
      <c r="C624" s="57" t="s">
        <v>93</v>
      </c>
      <c r="D624" s="58" t="s">
        <v>125</v>
      </c>
      <c r="E624" s="59"/>
      <c r="F624" s="15">
        <f>IF(E624&lt;&gt;0,VLOOKUP(B624,conteggi!$B$147:$D$184,3),0)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124</v>
      </c>
      <c r="E626" s="21">
        <v>9.5</v>
      </c>
      <c r="F626" s="22">
        <f>IF(E626&lt;&gt;0,VLOOKUP(B626,conteggi!$B$2:$D$7,3),0)</f>
        <v>0</v>
      </c>
      <c r="G626" s="122" t="s">
        <v>247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124</v>
      </c>
      <c r="E627" s="26">
        <v>5.5</v>
      </c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249</v>
      </c>
      <c r="C628" s="29" t="s">
        <v>101</v>
      </c>
      <c r="D628" s="30" t="s">
        <v>125</v>
      </c>
      <c r="E628" s="31"/>
      <c r="F628" s="27">
        <f>IF(E628&lt;&gt;0,VLOOKUP(B628,conteggi!$B$8:$D$75,3),0)</f>
        <v>0</v>
      </c>
      <c r="G628" s="63">
        <f>SUM(E626:E648)+G629</f>
        <v>101</v>
      </c>
      <c r="H628" s="125"/>
    </row>
    <row r="629" spans="1:8" ht="19.5" customHeight="1">
      <c r="A629" s="23" t="s">
        <v>1</v>
      </c>
      <c r="B629" s="24" t="s">
        <v>155</v>
      </c>
      <c r="C629" s="24" t="s">
        <v>92</v>
      </c>
      <c r="D629" s="25" t="s">
        <v>125</v>
      </c>
      <c r="E629" s="26"/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15</v>
      </c>
      <c r="H629" s="125"/>
    </row>
    <row r="630" spans="1:8" ht="19.5" customHeight="1">
      <c r="A630" s="28" t="s">
        <v>1</v>
      </c>
      <c r="B630" s="29" t="s">
        <v>152</v>
      </c>
      <c r="C630" s="29" t="s">
        <v>103</v>
      </c>
      <c r="D630" s="30" t="s">
        <v>127</v>
      </c>
      <c r="E630" s="31"/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205</v>
      </c>
      <c r="C631" s="24" t="s">
        <v>89</v>
      </c>
      <c r="D631" s="25" t="s">
        <v>124</v>
      </c>
      <c r="E631" s="26">
        <v>6</v>
      </c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192</v>
      </c>
      <c r="C632" s="29" t="s">
        <v>167</v>
      </c>
      <c r="D632" s="30" t="s">
        <v>126</v>
      </c>
      <c r="E632" s="31"/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158</v>
      </c>
      <c r="C633" s="24" t="s">
        <v>82</v>
      </c>
      <c r="D633" s="25" t="s">
        <v>125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274</v>
      </c>
      <c r="C634" s="110" t="s">
        <v>101</v>
      </c>
      <c r="D634" s="111" t="s">
        <v>124</v>
      </c>
      <c r="E634" s="112">
        <v>5</v>
      </c>
      <c r="F634" s="27">
        <f>IF(E634&lt;&gt;0,VLOOKUP(B634,conteggi!$B$8:$D$75,3),0)</f>
        <v>0</v>
      </c>
      <c r="H634" s="125"/>
    </row>
    <row r="635" spans="1:8" ht="19.5" customHeight="1">
      <c r="A635" s="42" t="s">
        <v>2</v>
      </c>
      <c r="B635" s="43" t="s">
        <v>251</v>
      </c>
      <c r="C635" s="43" t="s">
        <v>96</v>
      </c>
      <c r="D635" s="44" t="s">
        <v>124</v>
      </c>
      <c r="E635" s="45">
        <v>5.5</v>
      </c>
      <c r="F635" s="41">
        <f>IF(E635&lt;&gt;0,VLOOKUP(B635,conteggi!$B$76:$D$146,3),0)</f>
        <v>0</v>
      </c>
      <c r="G635" s="34"/>
      <c r="H635" s="125"/>
    </row>
    <row r="636" spans="1:8" ht="19.5" customHeight="1">
      <c r="A636" s="46" t="s">
        <v>2</v>
      </c>
      <c r="B636" s="47" t="s">
        <v>175</v>
      </c>
      <c r="C636" s="47" t="s">
        <v>82</v>
      </c>
      <c r="D636" s="48" t="s">
        <v>124</v>
      </c>
      <c r="E636" s="49">
        <v>7</v>
      </c>
      <c r="F636" s="41">
        <f>IF(E636&lt;&gt;0,VLOOKUP(B636,conteggi!$B$76:$D$146,3),0)</f>
        <v>0</v>
      </c>
      <c r="H636" s="125"/>
    </row>
    <row r="637" spans="1:8" ht="19.5" customHeight="1">
      <c r="A637" s="42" t="s">
        <v>2</v>
      </c>
      <c r="B637" s="43" t="s">
        <v>130</v>
      </c>
      <c r="C637" s="43" t="s">
        <v>121</v>
      </c>
      <c r="D637" s="44" t="s">
        <v>124</v>
      </c>
      <c r="E637" s="45">
        <v>6</v>
      </c>
      <c r="F637" s="41">
        <f>IF(E637&lt;&gt;0,VLOOKUP(B637,conteggi!$B$76:$D$146,3),0)</f>
        <v>0</v>
      </c>
      <c r="H637" s="125"/>
    </row>
    <row r="638" spans="1:8" ht="19.5" customHeight="1">
      <c r="A638" s="46" t="s">
        <v>2</v>
      </c>
      <c r="B638" s="47" t="s">
        <v>177</v>
      </c>
      <c r="C638" s="47" t="s">
        <v>157</v>
      </c>
      <c r="D638" s="48" t="s">
        <v>126</v>
      </c>
      <c r="E638" s="49"/>
      <c r="F638" s="41">
        <f>IF(E638&lt;&gt;0,VLOOKUP(B638,conteggi!$B$76:$D$146,3),0)</f>
        <v>0</v>
      </c>
      <c r="G638" s="51"/>
      <c r="H638" s="125"/>
    </row>
    <row r="639" spans="1:8" ht="19.5" customHeight="1">
      <c r="A639" s="42" t="s">
        <v>2</v>
      </c>
      <c r="B639" s="43" t="s">
        <v>208</v>
      </c>
      <c r="C639" s="43" t="s">
        <v>167</v>
      </c>
      <c r="D639" s="44" t="s">
        <v>125</v>
      </c>
      <c r="E639" s="45"/>
      <c r="F639" s="41">
        <f>IF(E639&lt;&gt;0,VLOOKUP(B639,conteggi!$B$76:$D$146,3),0)</f>
        <v>0</v>
      </c>
      <c r="G639" s="65"/>
      <c r="H639" s="125"/>
    </row>
    <row r="640" spans="1:8" ht="19.5" customHeight="1">
      <c r="A640" s="46" t="s">
        <v>2</v>
      </c>
      <c r="B640" s="47" t="s">
        <v>162</v>
      </c>
      <c r="C640" s="47" t="s">
        <v>87</v>
      </c>
      <c r="D640" s="48" t="s">
        <v>127</v>
      </c>
      <c r="E640" s="49"/>
      <c r="F640" s="41">
        <f>IF(E640&lt;&gt;0,VLOOKUP(B640,conteggi!$B$76:$D$146,3),0)</f>
        <v>0</v>
      </c>
      <c r="H640" s="125"/>
    </row>
    <row r="641" spans="1:8" ht="19.5" customHeight="1">
      <c r="A641" s="42" t="s">
        <v>2</v>
      </c>
      <c r="B641" s="43" t="s">
        <v>188</v>
      </c>
      <c r="C641" s="43" t="s">
        <v>97</v>
      </c>
      <c r="D641" s="44" t="s">
        <v>124</v>
      </c>
      <c r="E641" s="45">
        <v>5</v>
      </c>
      <c r="F641" s="41">
        <f>IF(E641&lt;&gt;0,VLOOKUP(B641,conteggi!$B$76:$D$146,3),0)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257</v>
      </c>
      <c r="C642" s="38" t="s">
        <v>101</v>
      </c>
      <c r="D642" s="39" t="s">
        <v>125</v>
      </c>
      <c r="E642" s="40"/>
      <c r="F642" s="41">
        <f>IF(E642&lt;&gt;0,VLOOKUP(B642,conteggi!$B$76:$D$146,3),0)</f>
        <v>0</v>
      </c>
      <c r="H642" s="126"/>
    </row>
    <row r="643" spans="1:8" ht="19.5" customHeight="1">
      <c r="A643" s="52" t="s">
        <v>3</v>
      </c>
      <c r="B643" s="53" t="s">
        <v>181</v>
      </c>
      <c r="C643" s="53" t="s">
        <v>160</v>
      </c>
      <c r="D643" s="54" t="s">
        <v>124</v>
      </c>
      <c r="E643" s="55">
        <v>7</v>
      </c>
      <c r="F643" s="15">
        <f>IF(E643&lt;&gt;0,VLOOKUP(B643,conteggi!$B$147:$D$184,3),0)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124</v>
      </c>
      <c r="E644" s="59">
        <v>21</v>
      </c>
      <c r="F644" s="15">
        <f>IF(E644&lt;&gt;0,VLOOKUP(B644,conteggi!$B$147:$D$184,3),0)</f>
        <v>4</v>
      </c>
      <c r="H644" s="126"/>
    </row>
    <row r="645" spans="1:8" ht="19.5" customHeight="1">
      <c r="A645" s="52" t="s">
        <v>3</v>
      </c>
      <c r="B645" s="53" t="s">
        <v>140</v>
      </c>
      <c r="C645" s="53" t="s">
        <v>82</v>
      </c>
      <c r="D645" s="54" t="s">
        <v>124</v>
      </c>
      <c r="E645" s="55">
        <v>8.5</v>
      </c>
      <c r="F645" s="15">
        <f>IF(E645&lt;&gt;0,VLOOKUP(B645,conteggi!$B$147:$D$184,3),0)</f>
        <v>0</v>
      </c>
      <c r="H645" s="126"/>
    </row>
    <row r="646" spans="1:8" ht="19.5" customHeight="1">
      <c r="A646" s="56" t="s">
        <v>3</v>
      </c>
      <c r="B646" s="57" t="s">
        <v>275</v>
      </c>
      <c r="C646" s="57" t="s">
        <v>157</v>
      </c>
      <c r="D646" s="58" t="s">
        <v>127</v>
      </c>
      <c r="E646" s="59"/>
      <c r="F646" s="15">
        <f>IF(E646&lt;&gt;0,VLOOKUP(B646,conteggi!$B$147:$D$184,3),0)</f>
        <v>0</v>
      </c>
      <c r="H646" s="126"/>
    </row>
    <row r="647" spans="1:8" ht="19.5" customHeight="1">
      <c r="A647" s="52" t="s">
        <v>3</v>
      </c>
      <c r="B647" s="53" t="s">
        <v>168</v>
      </c>
      <c r="C647" s="53" t="s">
        <v>121</v>
      </c>
      <c r="D647" s="54" t="s">
        <v>126</v>
      </c>
      <c r="E647" s="55"/>
      <c r="F647" s="15">
        <f>IF(E647&lt;&gt;0,VLOOKUP(B647,conteggi!$B$147:$D$184,3),0)</f>
        <v>0</v>
      </c>
      <c r="H647" s="126"/>
    </row>
    <row r="648" spans="1:8" ht="19.5" customHeight="1" thickBot="1">
      <c r="A648" s="56" t="s">
        <v>3</v>
      </c>
      <c r="B648" s="57" t="s">
        <v>244</v>
      </c>
      <c r="C648" s="57" t="s">
        <v>82</v>
      </c>
      <c r="D648" s="58" t="s">
        <v>125</v>
      </c>
      <c r="E648" s="59"/>
      <c r="F648" s="15">
        <f>IF(E648&lt;&gt;0,VLOOKUP(B648,conteggi!$B$147:$D$184,3),0)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124</v>
      </c>
      <c r="E650" s="21">
        <v>4.5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156</v>
      </c>
      <c r="C651" s="24" t="s">
        <v>157</v>
      </c>
      <c r="D651" s="25" t="s">
        <v>124</v>
      </c>
      <c r="E651" s="26">
        <v>5.5</v>
      </c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125</v>
      </c>
      <c r="E652" s="31"/>
      <c r="F652" s="27">
        <f>IF(E652&lt;&gt;0,VLOOKUP(B652,conteggi!$B$8:$D$75,3),0)</f>
        <v>0</v>
      </c>
      <c r="G652" s="32">
        <f>SUM(E650:E672)+G653</f>
        <v>108.5</v>
      </c>
      <c r="H652" s="125"/>
    </row>
    <row r="653" spans="1:8" ht="19.5" customHeight="1">
      <c r="A653" s="23" t="s">
        <v>1</v>
      </c>
      <c r="B653" s="24" t="s">
        <v>171</v>
      </c>
      <c r="C653" s="24" t="s">
        <v>129</v>
      </c>
      <c r="D653" s="25" t="s">
        <v>125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20</v>
      </c>
      <c r="H653" s="125"/>
    </row>
    <row r="654" spans="1:8" ht="19.5" customHeight="1">
      <c r="A654" s="28" t="s">
        <v>1</v>
      </c>
      <c r="B654" s="29" t="s">
        <v>276</v>
      </c>
      <c r="C654" s="29" t="s">
        <v>93</v>
      </c>
      <c r="D654" s="30" t="s">
        <v>127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242</v>
      </c>
      <c r="C655" s="24" t="s">
        <v>157</v>
      </c>
      <c r="D655" s="25" t="s">
        <v>124</v>
      </c>
      <c r="E655" s="26">
        <v>3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173</v>
      </c>
      <c r="C656" s="29" t="s">
        <v>121</v>
      </c>
      <c r="D656" s="30" t="s">
        <v>126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172</v>
      </c>
      <c r="C657" s="24" t="s">
        <v>103</v>
      </c>
      <c r="D657" s="25" t="s">
        <v>125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135</v>
      </c>
      <c r="C658" s="110" t="s">
        <v>121</v>
      </c>
      <c r="D658" s="111" t="s">
        <v>124</v>
      </c>
      <c r="E658" s="112">
        <v>6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185</v>
      </c>
      <c r="C659" s="43" t="s">
        <v>94</v>
      </c>
      <c r="D659" s="44" t="s">
        <v>125</v>
      </c>
      <c r="E659" s="45"/>
      <c r="F659" s="41">
        <f>IF(E659&lt;&gt;0,VLOOKUP(B659,conteggi!$B$76:$D$146,3),0)</f>
        <v>0</v>
      </c>
      <c r="H659" s="125"/>
    </row>
    <row r="660" spans="1:8" ht="19.5" customHeight="1">
      <c r="A660" s="46" t="s">
        <v>2</v>
      </c>
      <c r="B660" s="47" t="s">
        <v>179</v>
      </c>
      <c r="C660" s="47" t="s">
        <v>121</v>
      </c>
      <c r="D660" s="48" t="s">
        <v>125</v>
      </c>
      <c r="E660" s="49"/>
      <c r="F660" s="41">
        <f>IF(E660&lt;&gt;0,VLOOKUP(B660,conteggi!$B$76:$D$146,3),0)</f>
        <v>0</v>
      </c>
      <c r="H660" s="125"/>
    </row>
    <row r="661" spans="1:8" ht="19.5" customHeight="1">
      <c r="A661" s="42" t="s">
        <v>2</v>
      </c>
      <c r="B661" s="43" t="s">
        <v>177</v>
      </c>
      <c r="C661" s="43" t="s">
        <v>157</v>
      </c>
      <c r="D661" s="44" t="s">
        <v>127</v>
      </c>
      <c r="E661" s="45"/>
      <c r="F661" s="41">
        <f>IF(E661&lt;&gt;0,VLOOKUP(B661,conteggi!$B$76:$D$146,3),0)</f>
        <v>0</v>
      </c>
      <c r="G661" s="74"/>
      <c r="H661" s="125"/>
    </row>
    <row r="662" spans="1:8" ht="19.5" customHeight="1">
      <c r="A662" s="46" t="s">
        <v>2</v>
      </c>
      <c r="B662" s="47" t="s">
        <v>176</v>
      </c>
      <c r="C662" s="47" t="s">
        <v>92</v>
      </c>
      <c r="D662" s="48" t="s">
        <v>124</v>
      </c>
      <c r="E662" s="49">
        <v>6.5</v>
      </c>
      <c r="F662" s="41">
        <f>IF(E662&lt;&gt;0,VLOOKUP(B662,conteggi!$B$76:$D$146,3),0)</f>
        <v>0</v>
      </c>
      <c r="H662" s="125"/>
    </row>
    <row r="663" spans="1:8" ht="19.5" customHeight="1">
      <c r="A663" s="42" t="s">
        <v>2</v>
      </c>
      <c r="B663" s="43" t="s">
        <v>184</v>
      </c>
      <c r="C663" s="43" t="s">
        <v>92</v>
      </c>
      <c r="D663" s="44" t="s">
        <v>124</v>
      </c>
      <c r="E663" s="45">
        <v>4.5</v>
      </c>
      <c r="F663" s="41">
        <f>IF(E663&lt;&gt;0,VLOOKUP(B663,conteggi!$B$76:$D$146,3),0)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129</v>
      </c>
      <c r="D664" s="48" t="s">
        <v>124</v>
      </c>
      <c r="E664" s="49">
        <v>6</v>
      </c>
      <c r="F664" s="41">
        <f>IF(E664&lt;&gt;0,VLOOKUP(B664,conteggi!$B$76:$D$146,3),0)</f>
        <v>0</v>
      </c>
      <c r="G664" s="51"/>
      <c r="H664" s="125"/>
    </row>
    <row r="665" spans="1:8" ht="19.5" customHeight="1">
      <c r="A665" s="42" t="s">
        <v>2</v>
      </c>
      <c r="B665" s="43" t="s">
        <v>134</v>
      </c>
      <c r="C665" s="43" t="s">
        <v>93</v>
      </c>
      <c r="D665" s="44" t="s">
        <v>126</v>
      </c>
      <c r="E665" s="45"/>
      <c r="F665" s="41">
        <f>IF(E665&lt;&gt;0,VLOOKUP(B665,conteggi!$B$76:$D$146,3),0)</f>
        <v>0</v>
      </c>
      <c r="H665" s="125"/>
    </row>
    <row r="666" spans="1:8" ht="19.5" customHeight="1" thickBot="1">
      <c r="A666" s="37" t="s">
        <v>2</v>
      </c>
      <c r="B666" s="38" t="s">
        <v>180</v>
      </c>
      <c r="C666" s="38" t="s">
        <v>91</v>
      </c>
      <c r="D666" s="39" t="s">
        <v>124</v>
      </c>
      <c r="E666" s="40">
        <v>29</v>
      </c>
      <c r="F666" s="41">
        <f>IF(E666&lt;&gt;0,VLOOKUP(B666,conteggi!$B$76:$D$146,3),0)</f>
        <v>4</v>
      </c>
      <c r="G666" s="34"/>
      <c r="H666" s="125"/>
    </row>
    <row r="667" spans="1:8" ht="19.5" customHeight="1">
      <c r="A667" s="52" t="s">
        <v>3</v>
      </c>
      <c r="B667" s="53" t="s">
        <v>140</v>
      </c>
      <c r="C667" s="53" t="s">
        <v>82</v>
      </c>
      <c r="D667" s="54" t="s">
        <v>124</v>
      </c>
      <c r="E667" s="55">
        <v>8.5</v>
      </c>
      <c r="F667" s="15">
        <f>IF(E667&lt;&gt;0,VLOOKUP(B667,conteggi!$B$147:$D$184,3),0)</f>
        <v>0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124</v>
      </c>
      <c r="E668" s="59"/>
      <c r="F668" s="15">
        <f>IF(E668&lt;&gt;0,VLOOKUP(B668,conteggi!$B$147:$D$184,3),0)</f>
        <v>0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124</v>
      </c>
      <c r="E669" s="55">
        <v>10</v>
      </c>
      <c r="F669" s="15">
        <f>IF(E669&lt;&gt;0,VLOOKUP(B669,conteggi!$B$147:$D$184,3),0)</f>
        <v>1</v>
      </c>
      <c r="H669" s="125"/>
    </row>
    <row r="670" spans="1:8" ht="19.5" customHeight="1">
      <c r="A670" s="56" t="s">
        <v>3</v>
      </c>
      <c r="B670" s="57" t="s">
        <v>166</v>
      </c>
      <c r="C670" s="57" t="s">
        <v>167</v>
      </c>
      <c r="D670" s="58" t="s">
        <v>127</v>
      </c>
      <c r="E670" s="59"/>
      <c r="F670" s="15">
        <f>IF(E670&lt;&gt;0,VLOOKUP(B670,conteggi!$B$147:$D$184,3),0)</f>
        <v>0</v>
      </c>
      <c r="H670" s="125"/>
    </row>
    <row r="671" spans="1:8" ht="19.5" customHeight="1">
      <c r="A671" s="52" t="s">
        <v>3</v>
      </c>
      <c r="B671" s="53" t="s">
        <v>168</v>
      </c>
      <c r="C671" s="53" t="s">
        <v>121</v>
      </c>
      <c r="D671" s="54" t="s">
        <v>126</v>
      </c>
      <c r="E671" s="55">
        <v>5</v>
      </c>
      <c r="F671" s="15">
        <f>IF(E671&lt;&gt;0,VLOOKUP(B671,conteggi!$B$147:$D$184,3),0)</f>
        <v>0</v>
      </c>
      <c r="H671" s="125"/>
    </row>
    <row r="672" spans="1:8" ht="19.5" customHeight="1" thickBot="1">
      <c r="A672" s="56" t="s">
        <v>3</v>
      </c>
      <c r="B672" s="57" t="s">
        <v>169</v>
      </c>
      <c r="C672" s="57" t="s">
        <v>93</v>
      </c>
      <c r="D672" s="58" t="s">
        <v>125</v>
      </c>
      <c r="E672" s="59"/>
      <c r="F672" s="15">
        <f>IF(E672&lt;&gt;0,VLOOKUP(B672,conteggi!$B$147:$D$184,3),0)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124</v>
      </c>
      <c r="E674" s="21">
        <v>9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211</v>
      </c>
      <c r="C675" s="24" t="s">
        <v>160</v>
      </c>
      <c r="D675" s="25" t="s">
        <v>124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156</v>
      </c>
      <c r="C676" s="29" t="s">
        <v>157</v>
      </c>
      <c r="D676" s="30" t="s">
        <v>125</v>
      </c>
      <c r="E676" s="31"/>
      <c r="F676" s="27">
        <f>IF(E676&lt;&gt;0,VLOOKUP(B676,conteggi!$B$8:$D$75,3),0)</f>
        <v>0</v>
      </c>
      <c r="G676" s="32">
        <f>SUM(E674:E696)+G677</f>
        <v>110.5</v>
      </c>
      <c r="H676" s="125"/>
    </row>
    <row r="677" spans="1:8" ht="19.5" customHeight="1">
      <c r="A677" s="23" t="s">
        <v>1</v>
      </c>
      <c r="B677" s="24" t="s">
        <v>200</v>
      </c>
      <c r="C677" s="24" t="s">
        <v>167</v>
      </c>
      <c r="D677" s="25" t="s">
        <v>127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20</v>
      </c>
      <c r="H677" s="125"/>
    </row>
    <row r="678" spans="1:8" ht="19.5" customHeight="1">
      <c r="A678" s="28" t="s">
        <v>1</v>
      </c>
      <c r="B678" s="29" t="s">
        <v>192</v>
      </c>
      <c r="C678" s="29" t="s">
        <v>167</v>
      </c>
      <c r="D678" s="30" t="s">
        <v>124</v>
      </c>
      <c r="E678" s="31">
        <v>6</v>
      </c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199</v>
      </c>
      <c r="C679" s="24" t="s">
        <v>167</v>
      </c>
      <c r="D679" s="25" t="s">
        <v>125</v>
      </c>
      <c r="E679" s="26"/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277</v>
      </c>
      <c r="C680" s="29" t="s">
        <v>167</v>
      </c>
      <c r="D680" s="30" t="s">
        <v>126</v>
      </c>
      <c r="E680" s="31">
        <v>5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173</v>
      </c>
      <c r="C681" s="24" t="s">
        <v>121</v>
      </c>
      <c r="D681" s="25" t="s">
        <v>125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278</v>
      </c>
      <c r="C682" s="110" t="s">
        <v>129</v>
      </c>
      <c r="D682" s="111" t="s">
        <v>124</v>
      </c>
      <c r="E682" s="112">
        <v>6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196</v>
      </c>
      <c r="C683" s="43" t="s">
        <v>92</v>
      </c>
      <c r="D683" s="44" t="s">
        <v>126</v>
      </c>
      <c r="E683" s="45"/>
      <c r="F683" s="41">
        <f>IF(E683&lt;&gt;0,VLOOKUP(B683,conteggi!$B$76:$D$146,3),0)</f>
        <v>0</v>
      </c>
      <c r="H683" s="125"/>
    </row>
    <row r="684" spans="1:8" ht="19.5" customHeight="1">
      <c r="A684" s="46" t="s">
        <v>2</v>
      </c>
      <c r="B684" s="47" t="s">
        <v>163</v>
      </c>
      <c r="C684" s="47" t="s">
        <v>92</v>
      </c>
      <c r="D684" s="48" t="s">
        <v>127</v>
      </c>
      <c r="E684" s="49"/>
      <c r="F684" s="41">
        <f>IF(E684&lt;&gt;0,VLOOKUP(B684,conteggi!$B$76:$D$146,3),0)</f>
        <v>0</v>
      </c>
      <c r="H684" s="125"/>
    </row>
    <row r="685" spans="1:8" ht="19.5" customHeight="1">
      <c r="A685" s="42" t="s">
        <v>2</v>
      </c>
      <c r="B685" s="43" t="s">
        <v>176</v>
      </c>
      <c r="C685" s="43" t="s">
        <v>92</v>
      </c>
      <c r="D685" s="44" t="s">
        <v>124</v>
      </c>
      <c r="E685" s="45">
        <v>6.5</v>
      </c>
      <c r="F685" s="41">
        <f>IF(E685&lt;&gt;0,VLOOKUP(B685,conteggi!$B$76:$D$146,3),0)</f>
        <v>0</v>
      </c>
      <c r="G685" s="66"/>
      <c r="H685" s="125"/>
    </row>
    <row r="686" spans="1:8" ht="19.5" customHeight="1">
      <c r="A686" s="46" t="s">
        <v>2</v>
      </c>
      <c r="B686" s="47" t="s">
        <v>177</v>
      </c>
      <c r="C686" s="47" t="s">
        <v>157</v>
      </c>
      <c r="D686" s="48" t="s">
        <v>124</v>
      </c>
      <c r="E686" s="49"/>
      <c r="F686" s="41">
        <f>IF(E686&lt;&gt;0,VLOOKUP(B686,conteggi!$B$76:$D$146,3),0)</f>
        <v>0</v>
      </c>
      <c r="H686" s="125"/>
    </row>
    <row r="687" spans="1:8" ht="19.5" customHeight="1">
      <c r="A687" s="42" t="s">
        <v>2</v>
      </c>
      <c r="B687" s="43" t="s">
        <v>208</v>
      </c>
      <c r="C687" s="43" t="s">
        <v>167</v>
      </c>
      <c r="D687" s="44" t="s">
        <v>125</v>
      </c>
      <c r="E687" s="45"/>
      <c r="F687" s="41">
        <f>IF(E687&lt;&gt;0,VLOOKUP(B687,conteggi!$B$76:$D$146,3),0)</f>
        <v>0</v>
      </c>
      <c r="G687" s="65"/>
      <c r="H687" s="125"/>
    </row>
    <row r="688" spans="1:8" ht="19.5" customHeight="1">
      <c r="A688" s="46" t="s">
        <v>2</v>
      </c>
      <c r="B688" s="47" t="s">
        <v>175</v>
      </c>
      <c r="C688" s="47" t="s">
        <v>82</v>
      </c>
      <c r="D688" s="48" t="s">
        <v>124</v>
      </c>
      <c r="E688" s="49">
        <v>7</v>
      </c>
      <c r="F688" s="41">
        <f>IF(E688&lt;&gt;0,VLOOKUP(B688,conteggi!$B$76:$D$146,3),0)</f>
        <v>0</v>
      </c>
      <c r="H688" s="125"/>
    </row>
    <row r="689" spans="1:8" ht="19.5" customHeight="1">
      <c r="A689" s="42" t="s">
        <v>2</v>
      </c>
      <c r="B689" s="43" t="s">
        <v>232</v>
      </c>
      <c r="C689" s="43" t="s">
        <v>98</v>
      </c>
      <c r="D689" s="44" t="s">
        <v>125</v>
      </c>
      <c r="E689" s="45"/>
      <c r="F689" s="41">
        <f>IF(E689&lt;&gt;0,VLOOKUP(B689,conteggi!$B$76:$D$146,3),0)</f>
        <v>0</v>
      </c>
      <c r="G689" s="51"/>
      <c r="H689" s="125"/>
    </row>
    <row r="690" spans="1:8" ht="19.5" customHeight="1" thickBot="1">
      <c r="A690" s="37" t="s">
        <v>2</v>
      </c>
      <c r="B690" s="38" t="s">
        <v>180</v>
      </c>
      <c r="C690" s="38" t="s">
        <v>91</v>
      </c>
      <c r="D690" s="39" t="s">
        <v>124</v>
      </c>
      <c r="E690" s="40">
        <v>29</v>
      </c>
      <c r="F690" s="41">
        <f>IF(E690&lt;&gt;0,VLOOKUP(B690,conteggi!$B$76:$D$146,3),0)</f>
        <v>4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124</v>
      </c>
      <c r="E691" s="55">
        <v>10</v>
      </c>
      <c r="F691" s="15">
        <f>IF(E691&lt;&gt;0,VLOOKUP(B691,conteggi!$B$147:$D$184,3),0)</f>
        <v>1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124</v>
      </c>
      <c r="E692" s="59"/>
      <c r="F692" s="15">
        <f>IF(E692&lt;&gt;0,VLOOKUP(B692,conteggi!$B$147:$D$184,3),0)</f>
        <v>0</v>
      </c>
      <c r="H692" s="125"/>
    </row>
    <row r="693" spans="1:8" ht="19.5" customHeight="1">
      <c r="A693" s="52" t="s">
        <v>3</v>
      </c>
      <c r="B693" s="53" t="s">
        <v>181</v>
      </c>
      <c r="C693" s="53" t="s">
        <v>160</v>
      </c>
      <c r="D693" s="54" t="s">
        <v>124</v>
      </c>
      <c r="E693" s="55">
        <v>7</v>
      </c>
      <c r="F693" s="15">
        <f>IF(E693&lt;&gt;0,VLOOKUP(B693,conteggi!$B$147:$D$184,3),0)</f>
        <v>0</v>
      </c>
      <c r="H693" s="125"/>
    </row>
    <row r="694" spans="1:8" ht="19.5" customHeight="1">
      <c r="A694" s="56" t="s">
        <v>3</v>
      </c>
      <c r="B694" s="57" t="s">
        <v>279</v>
      </c>
      <c r="C694" s="57" t="s">
        <v>121</v>
      </c>
      <c r="D694" s="58" t="s">
        <v>127</v>
      </c>
      <c r="E694" s="59"/>
      <c r="F694" s="15">
        <f>IF(E694&lt;&gt;0,VLOOKUP(B694,conteggi!$B$147:$D$184,3),0)</f>
        <v>0</v>
      </c>
      <c r="H694" s="125"/>
    </row>
    <row r="695" spans="1:8" ht="19.5" customHeight="1">
      <c r="A695" s="52" t="s">
        <v>3</v>
      </c>
      <c r="B695" s="53" t="s">
        <v>168</v>
      </c>
      <c r="C695" s="53" t="s">
        <v>121</v>
      </c>
      <c r="D695" s="54" t="s">
        <v>126</v>
      </c>
      <c r="E695" s="55">
        <v>5</v>
      </c>
      <c r="F695" s="15">
        <f>IF(E695&lt;&gt;0,VLOOKUP(B695,conteggi!$B$147:$D$184,3),0)</f>
        <v>0</v>
      </c>
      <c r="H695" s="125"/>
    </row>
    <row r="696" spans="1:8" ht="19.5" customHeight="1" thickBot="1">
      <c r="A696" s="56" t="s">
        <v>3</v>
      </c>
      <c r="B696" s="57" t="s">
        <v>189</v>
      </c>
      <c r="C696" s="57" t="s">
        <v>93</v>
      </c>
      <c r="D696" s="58" t="s">
        <v>125</v>
      </c>
      <c r="E696" s="59"/>
      <c r="F696" s="15">
        <f>IF(E696&lt;&gt;0,VLOOKUP(B696,conteggi!$B$147:$D$184,3),0)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124</v>
      </c>
      <c r="E698" s="21">
        <v>9.5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249</v>
      </c>
      <c r="C699" s="24" t="s">
        <v>101</v>
      </c>
      <c r="D699" s="25"/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265</v>
      </c>
      <c r="C700" s="29" t="s">
        <v>93</v>
      </c>
      <c r="D700" s="30" t="s">
        <v>124</v>
      </c>
      <c r="E700" s="31">
        <v>6</v>
      </c>
      <c r="F700" s="27">
        <f>IF(E700&lt;&gt;0,VLOOKUP(B700,conteggi!$B$8:$D$75,3),0)</f>
        <v>0</v>
      </c>
      <c r="G700" s="32">
        <f>SUM(E698:E720)+G701</f>
        <v>111.5</v>
      </c>
      <c r="H700" s="125"/>
    </row>
    <row r="701" spans="1:8" ht="19.5" customHeight="1">
      <c r="A701" s="23" t="s">
        <v>1</v>
      </c>
      <c r="B701" s="24" t="s">
        <v>152</v>
      </c>
      <c r="C701" s="24" t="s">
        <v>103</v>
      </c>
      <c r="D701" s="25" t="s">
        <v>124</v>
      </c>
      <c r="E701" s="26"/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20</v>
      </c>
      <c r="H701" s="125"/>
    </row>
    <row r="702" spans="1:8" ht="19.5" customHeight="1">
      <c r="A702" s="28" t="s">
        <v>1</v>
      </c>
      <c r="B702" s="29" t="s">
        <v>212</v>
      </c>
      <c r="C702" s="29" t="s">
        <v>98</v>
      </c>
      <c r="D702" s="30"/>
      <c r="E702" s="31"/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192</v>
      </c>
      <c r="C703" s="24" t="s">
        <v>167</v>
      </c>
      <c r="D703" s="25" t="s">
        <v>126</v>
      </c>
      <c r="E703" s="26">
        <v>6</v>
      </c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280</v>
      </c>
      <c r="C704" s="29" t="s">
        <v>101</v>
      </c>
      <c r="D704" s="30" t="s">
        <v>127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158</v>
      </c>
      <c r="C705" s="24" t="s">
        <v>82</v>
      </c>
      <c r="D705" s="25"/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274</v>
      </c>
      <c r="C706" s="110" t="s">
        <v>101</v>
      </c>
      <c r="D706" s="111" t="s">
        <v>124</v>
      </c>
      <c r="E706" s="112">
        <v>5</v>
      </c>
      <c r="F706" s="27">
        <f>IF(E706&lt;&gt;0,VLOOKUP(B706,conteggi!$B$8:$D$75,3),0)</f>
        <v>0</v>
      </c>
      <c r="H706" s="125"/>
    </row>
    <row r="707" spans="1:8" ht="19.5" customHeight="1">
      <c r="A707" s="42" t="s">
        <v>2</v>
      </c>
      <c r="B707" s="43" t="s">
        <v>195</v>
      </c>
      <c r="C707" s="43" t="s">
        <v>82</v>
      </c>
      <c r="D707" s="44" t="s">
        <v>124</v>
      </c>
      <c r="E707" s="45">
        <v>6</v>
      </c>
      <c r="F707" s="41">
        <f>IF(E707&lt;&gt;0,VLOOKUP(B707,conteggi!$B$76:$D$146,3),0)</f>
        <v>0</v>
      </c>
      <c r="H707" s="125"/>
    </row>
    <row r="708" spans="1:8" ht="19.5" customHeight="1">
      <c r="A708" s="46" t="s">
        <v>2</v>
      </c>
      <c r="B708" s="47" t="s">
        <v>130</v>
      </c>
      <c r="C708" s="47" t="s">
        <v>121</v>
      </c>
      <c r="D708" s="48" t="s">
        <v>124</v>
      </c>
      <c r="E708" s="49">
        <v>6</v>
      </c>
      <c r="F708" s="41">
        <f>IF(E708&lt;&gt;0,VLOOKUP(B708,conteggi!$B$76:$D$146,3),0)</f>
        <v>0</v>
      </c>
      <c r="H708" s="125"/>
    </row>
    <row r="709" spans="1:8" ht="19.5" customHeight="1">
      <c r="A709" s="42" t="s">
        <v>2</v>
      </c>
      <c r="B709" s="43" t="s">
        <v>281</v>
      </c>
      <c r="C709" s="43" t="s">
        <v>167</v>
      </c>
      <c r="D709" s="44" t="s">
        <v>124</v>
      </c>
      <c r="E709" s="45">
        <v>6</v>
      </c>
      <c r="F709" s="41">
        <f>IF(E709&lt;&gt;0,VLOOKUP(B709,conteggi!$B$76:$D$146,3),0)</f>
        <v>0</v>
      </c>
      <c r="H709" s="125"/>
    </row>
    <row r="710" spans="1:8" ht="19.5" customHeight="1">
      <c r="A710" s="46" t="s">
        <v>2</v>
      </c>
      <c r="B710" s="47" t="s">
        <v>282</v>
      </c>
      <c r="C710" s="47" t="s">
        <v>95</v>
      </c>
      <c r="D710" s="48" t="s">
        <v>126</v>
      </c>
      <c r="E710" s="49"/>
      <c r="F710" s="41">
        <f>IF(E710&lt;&gt;0,VLOOKUP(B710,conteggi!$B$76:$D$146,3),0)</f>
        <v>0</v>
      </c>
      <c r="G710" s="51"/>
      <c r="H710" s="125"/>
    </row>
    <row r="711" spans="1:8" ht="19.5" customHeight="1">
      <c r="A711" s="42" t="s">
        <v>2</v>
      </c>
      <c r="B711" s="43" t="s">
        <v>162</v>
      </c>
      <c r="C711" s="43" t="s">
        <v>87</v>
      </c>
      <c r="D711" s="44" t="s">
        <v>127</v>
      </c>
      <c r="E711" s="45"/>
      <c r="F711" s="41">
        <f>IF(E711&lt;&gt;0,VLOOKUP(B711,conteggi!$B$76:$D$146,3),0)</f>
        <v>0</v>
      </c>
      <c r="H711" s="125"/>
    </row>
    <row r="712" spans="1:8" ht="19.5" customHeight="1">
      <c r="A712" s="46" t="s">
        <v>2</v>
      </c>
      <c r="B712" s="47" t="s">
        <v>177</v>
      </c>
      <c r="C712" s="47" t="s">
        <v>157</v>
      </c>
      <c r="D712" s="48"/>
      <c r="E712" s="49"/>
      <c r="F712" s="41">
        <f>IF(E712&lt;&gt;0,VLOOKUP(B712,conteggi!$B$76:$D$146,3),0)</f>
        <v>0</v>
      </c>
      <c r="H712" s="125"/>
    </row>
    <row r="713" spans="1:8" ht="19.5" customHeight="1">
      <c r="A713" s="42" t="s">
        <v>2</v>
      </c>
      <c r="B713" s="43" t="s">
        <v>186</v>
      </c>
      <c r="C713" s="43" t="s">
        <v>87</v>
      </c>
      <c r="D713" s="44"/>
      <c r="E713" s="45"/>
      <c r="F713" s="41">
        <f>IF(E713&lt;&gt;0,VLOOKUP(B713,conteggi!$B$76:$D$146,3),0)</f>
        <v>0</v>
      </c>
      <c r="H713" s="125"/>
    </row>
    <row r="714" spans="1:8" ht="19.5" customHeight="1" thickBot="1">
      <c r="A714" s="37" t="s">
        <v>2</v>
      </c>
      <c r="B714" s="38" t="s">
        <v>147</v>
      </c>
      <c r="C714" s="38" t="s">
        <v>90</v>
      </c>
      <c r="D714" s="39" t="s">
        <v>124</v>
      </c>
      <c r="E714" s="40">
        <v>12</v>
      </c>
      <c r="F714" s="41">
        <f>IF(E714&lt;&gt;0,VLOOKUP(B714,conteggi!$B$76:$D$146,3),0)</f>
        <v>1</v>
      </c>
      <c r="G714" s="34"/>
      <c r="H714" s="125"/>
    </row>
    <row r="715" spans="1:8" ht="19.5" customHeight="1">
      <c r="A715" s="52" t="s">
        <v>3</v>
      </c>
      <c r="B715" s="53" t="s">
        <v>140</v>
      </c>
      <c r="C715" s="53" t="s">
        <v>82</v>
      </c>
      <c r="D715" s="54" t="s">
        <v>124</v>
      </c>
      <c r="E715" s="55">
        <v>8.5</v>
      </c>
      <c r="F715" s="15">
        <f>IF(E715&lt;&gt;0,VLOOKUP(B715,conteggi!$B$147:$D$184,3),0)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124</v>
      </c>
      <c r="E716" s="59">
        <v>21</v>
      </c>
      <c r="F716" s="15">
        <f>IF(E716&lt;&gt;0,VLOOKUP(B716,conteggi!$B$147:$D$184,3),0)</f>
        <v>4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124</v>
      </c>
      <c r="E717" s="55">
        <v>5.5</v>
      </c>
      <c r="F717" s="15">
        <f>IF(E717&lt;&gt;0,VLOOKUP(B717,conteggi!$B$147:$D$184,3),0)</f>
        <v>0</v>
      </c>
      <c r="H717" s="125"/>
    </row>
    <row r="718" spans="1:8" ht="19.5" customHeight="1">
      <c r="A718" s="56" t="s">
        <v>3</v>
      </c>
      <c r="B718" s="57" t="s">
        <v>283</v>
      </c>
      <c r="C718" s="57" t="s">
        <v>167</v>
      </c>
      <c r="D718" s="58" t="s">
        <v>126</v>
      </c>
      <c r="E718" s="59"/>
      <c r="F718" s="15">
        <f>IF(E718&lt;&gt;0,VLOOKUP(B718,conteggi!$B$147:$D$184,3),0)</f>
        <v>0</v>
      </c>
      <c r="H718" s="125"/>
    </row>
    <row r="719" spans="1:8" ht="19.5" customHeight="1">
      <c r="A719" s="52" t="s">
        <v>3</v>
      </c>
      <c r="B719" s="53" t="s">
        <v>166</v>
      </c>
      <c r="C719" s="53" t="s">
        <v>167</v>
      </c>
      <c r="D719" s="54" t="s">
        <v>127</v>
      </c>
      <c r="E719" s="55"/>
      <c r="F719" s="15">
        <f>IF(E719&lt;&gt;0,VLOOKUP(B719,conteggi!$B$147:$D$184,3),0)</f>
        <v>0</v>
      </c>
      <c r="H719" s="125"/>
    </row>
    <row r="720" spans="1:8" ht="19.5" customHeight="1" thickBot="1">
      <c r="A720" s="56" t="s">
        <v>3</v>
      </c>
      <c r="B720" s="57" t="s">
        <v>244</v>
      </c>
      <c r="C720" s="57" t="s">
        <v>82</v>
      </c>
      <c r="D720" s="58"/>
      <c r="E720" s="59"/>
      <c r="F720" s="15">
        <f>IF(E720&lt;&gt;0,VLOOKUP(B720,conteggi!$B$147:$D$184,3),0)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124</v>
      </c>
      <c r="E722" s="21">
        <v>9.5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124</v>
      </c>
      <c r="E723" s="26">
        <v>5.5</v>
      </c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284</v>
      </c>
      <c r="C724" s="29" t="s">
        <v>157</v>
      </c>
      <c r="D724" s="30" t="s">
        <v>126</v>
      </c>
      <c r="E724" s="31"/>
      <c r="F724" s="27">
        <f>IF(E724&lt;&gt;0,VLOOKUP(B724,conteggi!$B$8:$D$75,3),0)</f>
        <v>0</v>
      </c>
      <c r="G724" s="32">
        <f>SUM(E722:E744)+G725</f>
        <v>105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124</v>
      </c>
      <c r="E725" s="26">
        <v>6.5</v>
      </c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15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124</v>
      </c>
      <c r="E726" s="31">
        <v>5</v>
      </c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223</v>
      </c>
      <c r="C727" s="24" t="s">
        <v>157</v>
      </c>
      <c r="D727" s="25" t="s">
        <v>125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219</v>
      </c>
      <c r="C728" s="29" t="s">
        <v>98</v>
      </c>
      <c r="D728" s="30" t="s">
        <v>125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159</v>
      </c>
      <c r="C729" s="24" t="s">
        <v>160</v>
      </c>
      <c r="D729" s="25" t="s">
        <v>127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266</v>
      </c>
      <c r="C730" s="110" t="s">
        <v>91</v>
      </c>
      <c r="D730" s="111" t="s">
        <v>125</v>
      </c>
      <c r="E730" s="112"/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285</v>
      </c>
      <c r="C731" s="43" t="s">
        <v>157</v>
      </c>
      <c r="D731" s="44" t="s">
        <v>124</v>
      </c>
      <c r="E731" s="45">
        <v>5.5</v>
      </c>
      <c r="F731" s="41">
        <f>IF(E731&lt;&gt;0,VLOOKUP(B731,conteggi!$B$76:$D$146,3),0)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129</v>
      </c>
      <c r="D732" s="48" t="s">
        <v>124</v>
      </c>
      <c r="E732" s="49">
        <v>6</v>
      </c>
      <c r="F732" s="41">
        <f>IF(E732&lt;&gt;0,VLOOKUP(B732,conteggi!$B$76:$D$146,3),0)</f>
        <v>0</v>
      </c>
      <c r="G732" s="51"/>
      <c r="H732" s="125"/>
    </row>
    <row r="733" spans="1:8" ht="19.5" customHeight="1">
      <c r="A733" s="42" t="s">
        <v>2</v>
      </c>
      <c r="B733" s="43" t="s">
        <v>286</v>
      </c>
      <c r="C733" s="43" t="s">
        <v>160</v>
      </c>
      <c r="D733" s="44" t="s">
        <v>125</v>
      </c>
      <c r="E733" s="45"/>
      <c r="F733" s="41">
        <f>IF(E733&lt;&gt;0,VLOOKUP(B733,conteggi!$B$76:$D$146,3),0)</f>
        <v>0</v>
      </c>
      <c r="G733" s="65"/>
      <c r="H733" s="125"/>
    </row>
    <row r="734" spans="1:8" ht="19.5" customHeight="1">
      <c r="A734" s="46" t="s">
        <v>2</v>
      </c>
      <c r="B734" s="47" t="s">
        <v>196</v>
      </c>
      <c r="C734" s="47" t="s">
        <v>92</v>
      </c>
      <c r="D734" s="48" t="s">
        <v>124</v>
      </c>
      <c r="E734" s="49"/>
      <c r="F734" s="41">
        <f>IF(E734&lt;&gt;0,VLOOKUP(B734,conteggi!$B$76:$D$146,3),0)</f>
        <v>0</v>
      </c>
      <c r="H734" s="125"/>
    </row>
    <row r="735" spans="1:8" ht="19.5" customHeight="1">
      <c r="A735" s="42" t="s">
        <v>2</v>
      </c>
      <c r="B735" s="43" t="s">
        <v>287</v>
      </c>
      <c r="C735" s="43" t="s">
        <v>93</v>
      </c>
      <c r="D735" s="44" t="s">
        <v>127</v>
      </c>
      <c r="E735" s="45"/>
      <c r="F735" s="41">
        <f>IF(E735&lt;&gt;0,VLOOKUP(B735,conteggi!$B$76:$D$146,3),0)</f>
        <v>0</v>
      </c>
      <c r="G735" s="65"/>
      <c r="H735" s="125"/>
    </row>
    <row r="736" spans="1:8" ht="19.5" customHeight="1">
      <c r="A736" s="46" t="s">
        <v>2</v>
      </c>
      <c r="B736" s="47" t="s">
        <v>220</v>
      </c>
      <c r="C736" s="47" t="s">
        <v>167</v>
      </c>
      <c r="D736" s="48" t="s">
        <v>126</v>
      </c>
      <c r="E736" s="49">
        <v>5.5</v>
      </c>
      <c r="F736" s="41">
        <f>IF(E736&lt;&gt;0,VLOOKUP(B736,conteggi!$B$76:$D$146,3),0)</f>
        <v>0</v>
      </c>
      <c r="H736" s="125"/>
    </row>
    <row r="737" spans="1:8" ht="19.5" customHeight="1">
      <c r="A737" s="42" t="s">
        <v>2</v>
      </c>
      <c r="B737" s="43" t="s">
        <v>232</v>
      </c>
      <c r="C737" s="43" t="s">
        <v>98</v>
      </c>
      <c r="D737" s="44" t="s">
        <v>125</v>
      </c>
      <c r="E737" s="45"/>
      <c r="F737" s="41">
        <f>IF(E737&lt;&gt;0,VLOOKUP(B737,conteggi!$B$76:$D$146,3),0)</f>
        <v>0</v>
      </c>
      <c r="H737" s="125"/>
    </row>
    <row r="738" spans="1:8" ht="19.5" customHeight="1" thickBot="1">
      <c r="A738" s="37" t="s">
        <v>2</v>
      </c>
      <c r="B738" s="38" t="s">
        <v>180</v>
      </c>
      <c r="C738" s="38" t="s">
        <v>91</v>
      </c>
      <c r="D738" s="39" t="s">
        <v>124</v>
      </c>
      <c r="E738" s="40">
        <v>29</v>
      </c>
      <c r="F738" s="41">
        <f>IF(E738&lt;&gt;0,VLOOKUP(B738,conteggi!$B$76:$D$146,3),0)</f>
        <v>4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124</v>
      </c>
      <c r="E739" s="55"/>
      <c r="F739" s="15">
        <f>IF(E739&lt;&gt;0,VLOOKUP(B739,conteggi!$B$147:$D$184,3),0)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124</v>
      </c>
      <c r="E740" s="59">
        <v>5.5</v>
      </c>
      <c r="F740" s="15">
        <f>IF(E740&lt;&gt;0,VLOOKUP(B740,conteggi!$B$147:$D$184,3),0)</f>
        <v>0</v>
      </c>
      <c r="H740" s="125"/>
    </row>
    <row r="741" spans="1:8" ht="19.5" customHeight="1">
      <c r="A741" s="52" t="s">
        <v>3</v>
      </c>
      <c r="B741" s="53" t="s">
        <v>181</v>
      </c>
      <c r="C741" s="53" t="s">
        <v>160</v>
      </c>
      <c r="D741" s="54" t="s">
        <v>124</v>
      </c>
      <c r="E741" s="55">
        <v>7</v>
      </c>
      <c r="F741" s="15">
        <f>IF(E741&lt;&gt;0,VLOOKUP(B741,conteggi!$B$147:$D$184,3),0)</f>
        <v>0</v>
      </c>
      <c r="H741" s="125"/>
    </row>
    <row r="742" spans="1:8" ht="19.5" customHeight="1">
      <c r="A742" s="56" t="s">
        <v>3</v>
      </c>
      <c r="B742" s="57" t="s">
        <v>226</v>
      </c>
      <c r="C742" s="57" t="s">
        <v>97</v>
      </c>
      <c r="D742" s="58" t="s">
        <v>127</v>
      </c>
      <c r="E742" s="59"/>
      <c r="F742" s="15">
        <f>IF(E742&lt;&gt;0,VLOOKUP(B742,conteggi!$B$147:$D$184,3),0)</f>
        <v>0</v>
      </c>
      <c r="H742" s="125"/>
    </row>
    <row r="743" spans="1:8" ht="19.5" customHeight="1">
      <c r="A743" s="52" t="s">
        <v>3</v>
      </c>
      <c r="B743" s="53" t="s">
        <v>168</v>
      </c>
      <c r="C743" s="53" t="s">
        <v>121</v>
      </c>
      <c r="D743" s="54" t="s">
        <v>126</v>
      </c>
      <c r="E743" s="55">
        <v>5</v>
      </c>
      <c r="F743" s="15">
        <f>IF(E743&lt;&gt;0,VLOOKUP(B743,conteggi!$B$147:$D$184,3),0)</f>
        <v>0</v>
      </c>
      <c r="H743" s="125"/>
    </row>
    <row r="744" spans="1:8" ht="19.5" customHeight="1" thickBot="1">
      <c r="A744" s="56" t="s">
        <v>3</v>
      </c>
      <c r="B744" s="57" t="s">
        <v>169</v>
      </c>
      <c r="C744" s="57" t="s">
        <v>93</v>
      </c>
      <c r="D744" s="58" t="s">
        <v>125</v>
      </c>
      <c r="E744" s="59"/>
      <c r="F744" s="15">
        <f>IF(E744&lt;&gt;0,VLOOKUP(B744,conteggi!$B$147:$D$184,3),0)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124</v>
      </c>
      <c r="E746" s="21">
        <v>9.5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127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155</v>
      </c>
      <c r="C748" s="29" t="s">
        <v>92</v>
      </c>
      <c r="D748" s="30" t="s">
        <v>124</v>
      </c>
      <c r="E748" s="31">
        <v>5.5</v>
      </c>
      <c r="F748" s="27">
        <f>IF(E748&lt;&gt;0,VLOOKUP(B748,conteggi!$B$8:$D$75,3),0)</f>
        <v>0</v>
      </c>
      <c r="G748" s="32">
        <f>SUM(E746:E768)+G749</f>
        <v>108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125</v>
      </c>
      <c r="E749" s="26"/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20</v>
      </c>
      <c r="H749" s="125"/>
    </row>
    <row r="750" spans="1:8" ht="19.5" customHeight="1">
      <c r="A750" s="28" t="s">
        <v>1</v>
      </c>
      <c r="B750" s="29" t="s">
        <v>288</v>
      </c>
      <c r="C750" s="29" t="s">
        <v>87</v>
      </c>
      <c r="D750" s="30" t="s">
        <v>126</v>
      </c>
      <c r="E750" s="31"/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194</v>
      </c>
      <c r="C751" s="24" t="s">
        <v>88</v>
      </c>
      <c r="D751" s="25" t="s">
        <v>125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173</v>
      </c>
      <c r="C752" s="29" t="s">
        <v>121</v>
      </c>
      <c r="D752" s="30" t="s">
        <v>125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171</v>
      </c>
      <c r="C753" s="24" t="s">
        <v>129</v>
      </c>
      <c r="D753" s="25" t="s">
        <v>124</v>
      </c>
      <c r="E753" s="26">
        <v>6</v>
      </c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135</v>
      </c>
      <c r="C754" s="110" t="s">
        <v>121</v>
      </c>
      <c r="D754" s="111" t="s">
        <v>124</v>
      </c>
      <c r="E754" s="112">
        <v>6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289</v>
      </c>
      <c r="C755" s="43" t="s">
        <v>91</v>
      </c>
      <c r="D755" s="44" t="s">
        <v>124</v>
      </c>
      <c r="E755" s="45">
        <v>7</v>
      </c>
      <c r="F755" s="41">
        <f>IF(E755&lt;&gt;0,VLOOKUP(B755,conteggi!$B$76:$D$146,3),0)</f>
        <v>0</v>
      </c>
      <c r="H755" s="125"/>
    </row>
    <row r="756" spans="1:8" ht="19.5" customHeight="1">
      <c r="A756" s="46" t="s">
        <v>2</v>
      </c>
      <c r="B756" s="47" t="s">
        <v>229</v>
      </c>
      <c r="C756" s="47" t="s">
        <v>89</v>
      </c>
      <c r="D756" s="48" t="s">
        <v>124</v>
      </c>
      <c r="E756" s="49"/>
      <c r="F756" s="41">
        <f>IF(E756&lt;&gt;0,VLOOKUP(B756,conteggi!$B$76:$D$146,3),0)</f>
        <v>0</v>
      </c>
      <c r="G756" s="51"/>
      <c r="H756" s="125"/>
    </row>
    <row r="757" spans="1:8" ht="19.5" customHeight="1">
      <c r="A757" s="42" t="s">
        <v>2</v>
      </c>
      <c r="B757" s="43" t="s">
        <v>239</v>
      </c>
      <c r="C757" s="43" t="s">
        <v>129</v>
      </c>
      <c r="D757" s="44" t="s">
        <v>124</v>
      </c>
      <c r="E757" s="45">
        <v>6</v>
      </c>
      <c r="F757" s="41">
        <f>IF(E757&lt;&gt;0,VLOOKUP(B757,conteggi!$B$76:$D$146,3),0)</f>
        <v>0</v>
      </c>
      <c r="G757" s="65"/>
      <c r="H757" s="125"/>
    </row>
    <row r="758" spans="1:8" ht="19.5" customHeight="1">
      <c r="A758" s="46" t="s">
        <v>2</v>
      </c>
      <c r="B758" s="47" t="s">
        <v>290</v>
      </c>
      <c r="C758" s="47" t="s">
        <v>88</v>
      </c>
      <c r="D758" s="48" t="s">
        <v>126</v>
      </c>
      <c r="E758" s="49">
        <v>6</v>
      </c>
      <c r="F758" s="41">
        <f>IF(E758&lt;&gt;0,VLOOKUP(B758,conteggi!$B$76:$D$146,3),0)</f>
        <v>0</v>
      </c>
      <c r="H758" s="125"/>
    </row>
    <row r="759" spans="1:8" ht="19.5" customHeight="1">
      <c r="A759" s="42" t="s">
        <v>2</v>
      </c>
      <c r="B759" s="43" t="s">
        <v>187</v>
      </c>
      <c r="C759" s="43" t="s">
        <v>160</v>
      </c>
      <c r="D759" s="44" t="s">
        <v>127</v>
      </c>
      <c r="E759" s="45"/>
      <c r="F759" s="41">
        <f>IF(E759&lt;&gt;0,VLOOKUP(B759,conteggi!$B$76:$D$146,3),0)</f>
        <v>0</v>
      </c>
      <c r="G759" s="65"/>
      <c r="H759" s="125"/>
    </row>
    <row r="760" spans="1:8" ht="19.5" customHeight="1">
      <c r="A760" s="46" t="s">
        <v>2</v>
      </c>
      <c r="B760" s="47" t="s">
        <v>236</v>
      </c>
      <c r="C760" s="47" t="s">
        <v>121</v>
      </c>
      <c r="D760" s="48" t="s">
        <v>125</v>
      </c>
      <c r="E760" s="49"/>
      <c r="F760" s="41">
        <f>IF(E760&lt;&gt;0,VLOOKUP(B760,conteggi!$B$76:$D$146,3),0)</f>
        <v>0</v>
      </c>
      <c r="H760" s="125"/>
    </row>
    <row r="761" spans="1:8" ht="19.5" customHeight="1">
      <c r="A761" s="42" t="s">
        <v>2</v>
      </c>
      <c r="B761" s="43" t="s">
        <v>255</v>
      </c>
      <c r="C761" s="43" t="s">
        <v>96</v>
      </c>
      <c r="D761" s="44" t="s">
        <v>125</v>
      </c>
      <c r="E761" s="45"/>
      <c r="F761" s="41">
        <f>IF(E761&lt;&gt;0,VLOOKUP(B761,conteggi!$B$76:$D$146,3),0)</f>
        <v>0</v>
      </c>
      <c r="H761" s="125"/>
    </row>
    <row r="762" spans="1:8" ht="19.5" customHeight="1" thickBot="1">
      <c r="A762" s="37" t="s">
        <v>2</v>
      </c>
      <c r="B762" s="38" t="s">
        <v>145</v>
      </c>
      <c r="C762" s="38" t="s">
        <v>96</v>
      </c>
      <c r="D762" s="39" t="s">
        <v>124</v>
      </c>
      <c r="E762" s="40">
        <v>5.5</v>
      </c>
      <c r="F762" s="41">
        <f>IF(E762&lt;&gt;0,VLOOKUP(B762,conteggi!$B$76:$D$146,3),0)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124</v>
      </c>
      <c r="E763" s="55">
        <v>10</v>
      </c>
      <c r="F763" s="15">
        <f>IF(E763&lt;&gt;0,VLOOKUP(B763,conteggi!$B$147:$D$184,3),0)</f>
        <v>1</v>
      </c>
      <c r="H763" s="125"/>
    </row>
    <row r="764" spans="1:8" ht="19.5" customHeight="1">
      <c r="A764" s="56" t="s">
        <v>3</v>
      </c>
      <c r="B764" s="57" t="s">
        <v>181</v>
      </c>
      <c r="C764" s="57" t="s">
        <v>160</v>
      </c>
      <c r="D764" s="58" t="s">
        <v>126</v>
      </c>
      <c r="E764" s="59"/>
      <c r="F764" s="15">
        <f>IF(E764&lt;&gt;0,VLOOKUP(B764,conteggi!$B$147:$D$184,3),0)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124</v>
      </c>
      <c r="E765" s="55">
        <v>21</v>
      </c>
      <c r="F765" s="15">
        <f>IF(E765&lt;&gt;0,VLOOKUP(B765,conteggi!$B$147:$D$184,3),0)</f>
        <v>4</v>
      </c>
      <c r="H765" s="125"/>
    </row>
    <row r="766" spans="1:8" ht="19.5" customHeight="1">
      <c r="A766" s="56" t="s">
        <v>3</v>
      </c>
      <c r="B766" s="57" t="s">
        <v>256</v>
      </c>
      <c r="C766" s="57" t="s">
        <v>82</v>
      </c>
      <c r="D766" s="58" t="s">
        <v>124</v>
      </c>
      <c r="E766" s="59">
        <v>5.5</v>
      </c>
      <c r="F766" s="15">
        <f>IF(E766&lt;&gt;0,VLOOKUP(B766,conteggi!$B$147:$D$184,3),0)</f>
        <v>0</v>
      </c>
      <c r="H766" s="125"/>
    </row>
    <row r="767" spans="1:8" ht="19.5" customHeight="1">
      <c r="A767" s="52" t="s">
        <v>3</v>
      </c>
      <c r="B767" s="53" t="s">
        <v>169</v>
      </c>
      <c r="C767" s="53" t="s">
        <v>93</v>
      </c>
      <c r="D767" s="54" t="s">
        <v>125</v>
      </c>
      <c r="E767" s="55"/>
      <c r="F767" s="15">
        <f>IF(E767&lt;&gt;0,VLOOKUP(B767,conteggi!$B$147:$D$184,3),0)</f>
        <v>0</v>
      </c>
      <c r="H767" s="125"/>
    </row>
    <row r="768" spans="1:8" ht="19.5" customHeight="1" thickBot="1">
      <c r="A768" s="56" t="s">
        <v>3</v>
      </c>
      <c r="B768" s="57" t="s">
        <v>182</v>
      </c>
      <c r="C768" s="57" t="s">
        <v>88</v>
      </c>
      <c r="D768" s="58" t="s">
        <v>127</v>
      </c>
      <c r="E768" s="59"/>
      <c r="F768" s="15">
        <f>IF(E768&lt;&gt;0,VLOOKUP(B768,conteggi!$B$147:$D$184,3),0)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">
      <pane ySplit="1" topLeftCell="A124" activePane="bottomLeft" state="frozen"/>
      <selection pane="topLeft" activeCell="A1" sqref="A1"/>
      <selection pane="bottomLeft" activeCell="E2" sqref="E2:E184"/>
    </sheetView>
  </sheetViews>
  <sheetFormatPr defaultColWidth="9.00390625" defaultRowHeight="12"/>
  <cols>
    <col min="1" max="1" width="14.125" style="119" bestFit="1" customWidth="1"/>
    <col min="2" max="2" width="25.75390625" style="119" bestFit="1" customWidth="1"/>
    <col min="3" max="3" width="9.875" style="119" bestFit="1" customWidth="1"/>
    <col min="4" max="4" width="8.875" style="119" bestFit="1" customWidth="1"/>
    <col min="5" max="5" width="9.875" style="120" bestFit="1" customWidth="1"/>
    <col min="6" max="6" width="8.875" style="120" bestFit="1" customWidth="1"/>
    <col min="7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108">
        <f>Giocatori!C2</f>
        <v>9.5</v>
      </c>
      <c r="D2" s="108">
        <f>F2</f>
        <v>0</v>
      </c>
      <c r="E2" s="140">
        <v>9.5</v>
      </c>
      <c r="F2" s="140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9.5</v>
      </c>
      <c r="D3" s="108">
        <f aca="true" t="shared" si="0" ref="D3:D66">F3</f>
        <v>0</v>
      </c>
      <c r="E3" s="140">
        <v>9.5</v>
      </c>
      <c r="F3" s="140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4.5</v>
      </c>
      <c r="D4" s="108">
        <f t="shared" si="0"/>
        <v>0</v>
      </c>
      <c r="E4" s="140">
        <v>4.5</v>
      </c>
      <c r="F4" s="140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8.5</v>
      </c>
      <c r="D5" s="108">
        <f t="shared" si="0"/>
        <v>0</v>
      </c>
      <c r="E5" s="140">
        <v>8.5</v>
      </c>
      <c r="F5" s="140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9</v>
      </c>
      <c r="D6" s="108">
        <f t="shared" si="0"/>
        <v>0</v>
      </c>
      <c r="E6" s="140">
        <v>9</v>
      </c>
      <c r="F6" s="140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9</v>
      </c>
      <c r="D7" s="108">
        <f t="shared" si="0"/>
        <v>0</v>
      </c>
      <c r="E7" s="140">
        <v>9</v>
      </c>
      <c r="F7" s="140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8">
        <f>Giocatori!C8</f>
        <v>0</v>
      </c>
      <c r="D8" s="106">
        <f t="shared" si="0"/>
        <v>0</v>
      </c>
      <c r="E8" s="140"/>
      <c r="F8" s="140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8">
        <f>Giocatori!C9</f>
        <v>0</v>
      </c>
      <c r="D9" s="106">
        <f t="shared" si="0"/>
        <v>0</v>
      </c>
      <c r="E9" s="140"/>
      <c r="F9" s="140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8">
        <f>Giocatori!C10</f>
        <v>0</v>
      </c>
      <c r="D10" s="106">
        <f t="shared" si="0"/>
        <v>0</v>
      </c>
      <c r="E10" s="140"/>
      <c r="F10" s="140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08">
        <f>Giocatori!C11</f>
        <v>5</v>
      </c>
      <c r="D11" s="132">
        <f t="shared" si="0"/>
        <v>0</v>
      </c>
      <c r="E11" s="137">
        <v>5</v>
      </c>
      <c r="F11" s="137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8">
        <f>Giocatori!C12</f>
        <v>6</v>
      </c>
      <c r="D12" s="106">
        <f t="shared" si="0"/>
        <v>0</v>
      </c>
      <c r="E12" s="140">
        <v>6</v>
      </c>
      <c r="F12" s="140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8">
        <f>Giocatori!C13</f>
        <v>0</v>
      </c>
      <c r="D13" s="106">
        <f t="shared" si="0"/>
        <v>0</v>
      </c>
      <c r="E13" s="137"/>
      <c r="F13" s="137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8">
        <f>Giocatori!C14</f>
        <v>0</v>
      </c>
      <c r="D14" s="106">
        <f t="shared" si="0"/>
        <v>0</v>
      </c>
      <c r="E14" s="137"/>
      <c r="F14" s="137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8">
        <f>Giocatori!C15</f>
        <v>5</v>
      </c>
      <c r="D15" s="106">
        <f t="shared" si="0"/>
        <v>0</v>
      </c>
      <c r="E15" s="137">
        <v>5</v>
      </c>
      <c r="F15" s="137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8">
        <f>Giocatori!C16</f>
        <v>0</v>
      </c>
      <c r="D16" s="106">
        <f t="shared" si="0"/>
        <v>0</v>
      </c>
      <c r="E16" s="140"/>
      <c r="F16" s="140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8">
        <f>Giocatori!C17</f>
        <v>0</v>
      </c>
      <c r="D17" s="106">
        <f t="shared" si="0"/>
        <v>0</v>
      </c>
      <c r="E17" s="140"/>
      <c r="F17" s="140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8">
        <f>Giocatori!C18</f>
        <v>6</v>
      </c>
      <c r="D18" s="106">
        <f t="shared" si="0"/>
        <v>0</v>
      </c>
      <c r="E18" s="137">
        <v>6</v>
      </c>
      <c r="F18" s="137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08">
        <f>Giocatori!C19</f>
        <v>4.5</v>
      </c>
      <c r="D19" s="132">
        <f t="shared" si="0"/>
        <v>0</v>
      </c>
      <c r="E19" s="137">
        <v>4.5</v>
      </c>
      <c r="F19" s="137"/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08">
        <f>Giocatori!C20</f>
        <v>6.5</v>
      </c>
      <c r="D20" s="132">
        <f t="shared" si="0"/>
        <v>0</v>
      </c>
      <c r="E20" s="140">
        <v>6.5</v>
      </c>
      <c r="F20" s="140"/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08">
        <f>Giocatori!C21</f>
        <v>0</v>
      </c>
      <c r="D21" s="132">
        <f t="shared" si="0"/>
        <v>0</v>
      </c>
      <c r="E21" s="140"/>
      <c r="F21" s="140"/>
      <c r="G21" s="116" t="s">
        <v>292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8">
        <f>Giocatori!C22</f>
        <v>6</v>
      </c>
      <c r="D22" s="106">
        <f t="shared" si="0"/>
        <v>0</v>
      </c>
      <c r="E22" s="137">
        <v>6</v>
      </c>
      <c r="F22" s="137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8">
        <f>Giocatori!C23</f>
        <v>5.5</v>
      </c>
      <c r="D23" s="106">
        <f t="shared" si="0"/>
        <v>0</v>
      </c>
      <c r="E23" s="140">
        <v>5.5</v>
      </c>
      <c r="F23" s="140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8">
        <f>Giocatori!C24</f>
        <v>6</v>
      </c>
      <c r="D24" s="106">
        <f t="shared" si="0"/>
        <v>0</v>
      </c>
      <c r="E24" s="140">
        <v>6</v>
      </c>
      <c r="F24" s="140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8">
        <f>Giocatori!C25</f>
        <v>6.5</v>
      </c>
      <c r="D25" s="106">
        <f t="shared" si="0"/>
        <v>0</v>
      </c>
      <c r="E25" s="140">
        <v>6.5</v>
      </c>
      <c r="F25" s="140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8">
        <f>Giocatori!C26</f>
        <v>6</v>
      </c>
      <c r="D26" s="106">
        <f t="shared" si="0"/>
        <v>0</v>
      </c>
      <c r="E26" s="137">
        <v>6</v>
      </c>
      <c r="F26" s="137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8">
        <f>Giocatori!C27</f>
        <v>0</v>
      </c>
      <c r="D27" s="106">
        <f t="shared" si="0"/>
        <v>0</v>
      </c>
      <c r="E27" s="137"/>
      <c r="F27" s="137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8">
        <f>Giocatori!C28</f>
        <v>0</v>
      </c>
      <c r="D28" s="106">
        <f t="shared" si="0"/>
        <v>0</v>
      </c>
      <c r="E28" s="137"/>
      <c r="F28" s="137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8">
        <f>Giocatori!C29</f>
        <v>0</v>
      </c>
      <c r="D29" s="106">
        <f t="shared" si="0"/>
        <v>0</v>
      </c>
      <c r="E29" s="140"/>
      <c r="F29" s="140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8">
        <f>Giocatori!C30</f>
        <v>5</v>
      </c>
      <c r="D30" s="106">
        <f t="shared" si="0"/>
        <v>0</v>
      </c>
      <c r="E30" s="140">
        <v>5</v>
      </c>
      <c r="F30" s="140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8">
        <f>Giocatori!C31</f>
        <v>3</v>
      </c>
      <c r="D31" s="106">
        <f t="shared" si="0"/>
        <v>0</v>
      </c>
      <c r="E31" s="140">
        <v>3</v>
      </c>
      <c r="F31" s="140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8">
        <f>Giocatori!C32</f>
        <v>6</v>
      </c>
      <c r="D32" s="106">
        <f t="shared" si="0"/>
        <v>0</v>
      </c>
      <c r="E32" s="140">
        <v>6</v>
      </c>
      <c r="F32" s="140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8">
        <f>Giocatori!C33</f>
        <v>5.5</v>
      </c>
      <c r="D33" s="106">
        <f t="shared" si="0"/>
        <v>0</v>
      </c>
      <c r="E33" s="137">
        <v>5.5</v>
      </c>
      <c r="F33" s="137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8">
        <f>Giocatori!C34</f>
        <v>6</v>
      </c>
      <c r="D34" s="106">
        <f t="shared" si="0"/>
        <v>0</v>
      </c>
      <c r="E34" s="140">
        <v>6</v>
      </c>
      <c r="F34" s="140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8">
        <f>Giocatori!C35</f>
        <v>5</v>
      </c>
      <c r="D35" s="106">
        <f t="shared" si="0"/>
        <v>0</v>
      </c>
      <c r="E35" s="137">
        <v>5</v>
      </c>
      <c r="F35" s="137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08">
        <f>Giocatori!C36</f>
        <v>0</v>
      </c>
      <c r="D36" s="132">
        <f t="shared" si="0"/>
        <v>0</v>
      </c>
      <c r="E36" s="140"/>
      <c r="F36" s="140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8">
        <f>Giocatori!C37</f>
        <v>4.5</v>
      </c>
      <c r="D37" s="106">
        <f t="shared" si="0"/>
        <v>0</v>
      </c>
      <c r="E37" s="140">
        <v>4.5</v>
      </c>
      <c r="F37" s="140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8">
        <f>Giocatori!C38</f>
        <v>5.5</v>
      </c>
      <c r="D38" s="106">
        <f t="shared" si="0"/>
        <v>0</v>
      </c>
      <c r="E38" s="140">
        <v>5.5</v>
      </c>
      <c r="F38" s="140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8">
        <f>Giocatori!C39</f>
        <v>4.5</v>
      </c>
      <c r="D39" s="106">
        <f t="shared" si="0"/>
        <v>0</v>
      </c>
      <c r="E39" s="140">
        <v>4.5</v>
      </c>
      <c r="F39" s="140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8">
        <f>Giocatori!C40</f>
        <v>5.5</v>
      </c>
      <c r="D40" s="106">
        <f t="shared" si="0"/>
        <v>0</v>
      </c>
      <c r="E40" s="140">
        <v>5.5</v>
      </c>
      <c r="F40" s="140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8">
        <f>Giocatori!C41</f>
        <v>0</v>
      </c>
      <c r="D41" s="106">
        <f t="shared" si="0"/>
        <v>0</v>
      </c>
      <c r="E41" s="137"/>
      <c r="F41" s="137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8">
        <f>Giocatori!C42</f>
        <v>6</v>
      </c>
      <c r="D42" s="106">
        <f t="shared" si="0"/>
        <v>0</v>
      </c>
      <c r="E42" s="137">
        <v>6</v>
      </c>
      <c r="F42" s="137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8">
        <f>Giocatori!C43</f>
        <v>6</v>
      </c>
      <c r="D43" s="106">
        <f t="shared" si="0"/>
        <v>0</v>
      </c>
      <c r="E43" s="140">
        <v>6</v>
      </c>
      <c r="F43" s="140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08">
        <f>Giocatori!C44</f>
        <v>5</v>
      </c>
      <c r="D44" s="132">
        <f t="shared" si="0"/>
        <v>0</v>
      </c>
      <c r="E44" s="140">
        <v>5</v>
      </c>
      <c r="F44" s="140"/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8">
        <f>Giocatori!C45</f>
        <v>6</v>
      </c>
      <c r="D45" s="106">
        <f t="shared" si="0"/>
        <v>0</v>
      </c>
      <c r="E45" s="140">
        <v>6</v>
      </c>
      <c r="F45" s="140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8">
        <f>Giocatori!C46</f>
        <v>5.5</v>
      </c>
      <c r="D46" s="106">
        <f t="shared" si="0"/>
        <v>0</v>
      </c>
      <c r="E46" s="140">
        <v>5.5</v>
      </c>
      <c r="F46" s="140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8">
        <f>Giocatori!C47</f>
        <v>5</v>
      </c>
      <c r="D47" s="106">
        <f t="shared" si="0"/>
        <v>0</v>
      </c>
      <c r="E47" s="140">
        <v>5</v>
      </c>
      <c r="F47" s="140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8">
        <f>Giocatori!C48</f>
        <v>6</v>
      </c>
      <c r="D48" s="106">
        <f t="shared" si="0"/>
        <v>0</v>
      </c>
      <c r="E48" s="140">
        <v>6</v>
      </c>
      <c r="F48" s="140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8">
        <f>Giocatori!C49</f>
        <v>6</v>
      </c>
      <c r="D49" s="106">
        <f t="shared" si="0"/>
        <v>0</v>
      </c>
      <c r="E49" s="140">
        <v>6</v>
      </c>
      <c r="F49" s="140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8">
        <f>Giocatori!C50</f>
        <v>0</v>
      </c>
      <c r="D50" s="106">
        <f t="shared" si="0"/>
        <v>0</v>
      </c>
      <c r="E50" s="137"/>
      <c r="F50" s="137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8">
        <f>Giocatori!C51</f>
        <v>3</v>
      </c>
      <c r="D51" s="106">
        <f t="shared" si="0"/>
        <v>0</v>
      </c>
      <c r="E51" s="137">
        <v>3</v>
      </c>
      <c r="F51" s="137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8">
        <f>Giocatori!C52</f>
        <v>6</v>
      </c>
      <c r="D52" s="106">
        <f t="shared" si="0"/>
        <v>0</v>
      </c>
      <c r="E52" s="137">
        <v>6</v>
      </c>
      <c r="F52" s="137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8">
        <f>Giocatori!C53</f>
        <v>6.5</v>
      </c>
      <c r="D53" s="106">
        <f t="shared" si="0"/>
        <v>0</v>
      </c>
      <c r="E53" s="140">
        <v>6.5</v>
      </c>
      <c r="F53" s="140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8">
        <f>Giocatori!C54</f>
        <v>0</v>
      </c>
      <c r="D54" s="106">
        <f t="shared" si="0"/>
        <v>0</v>
      </c>
      <c r="E54" s="140"/>
      <c r="F54" s="140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8">
        <f>Giocatori!C55</f>
        <v>5.5</v>
      </c>
      <c r="D55" s="106">
        <f t="shared" si="0"/>
        <v>0</v>
      </c>
      <c r="E55" s="140">
        <v>5.5</v>
      </c>
      <c r="F55" s="140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8">
        <f>Giocatori!C56</f>
        <v>6</v>
      </c>
      <c r="D56" s="106">
        <f t="shared" si="0"/>
        <v>0</v>
      </c>
      <c r="E56" s="137">
        <v>6</v>
      </c>
      <c r="F56" s="137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8">
        <f>Giocatori!C57</f>
        <v>5</v>
      </c>
      <c r="D57" s="106">
        <f t="shared" si="0"/>
        <v>0</v>
      </c>
      <c r="E57" s="140">
        <v>5</v>
      </c>
      <c r="F57" s="140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08">
        <f>Giocatori!C58</f>
        <v>6</v>
      </c>
      <c r="D58" s="132">
        <f t="shared" si="0"/>
        <v>0</v>
      </c>
      <c r="E58" s="138">
        <v>6</v>
      </c>
      <c r="F58" s="138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8">
        <f>Giocatori!C59</f>
        <v>0</v>
      </c>
      <c r="D59" s="106">
        <f t="shared" si="0"/>
        <v>0</v>
      </c>
      <c r="E59" s="140"/>
      <c r="F59" s="140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8">
        <f>Giocatori!C60</f>
        <v>0</v>
      </c>
      <c r="D60" s="106">
        <f t="shared" si="0"/>
        <v>0</v>
      </c>
      <c r="E60" s="140"/>
      <c r="F60" s="140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8">
        <f>Giocatori!C61</f>
        <v>0</v>
      </c>
      <c r="D61" s="106">
        <f t="shared" si="0"/>
        <v>0</v>
      </c>
      <c r="E61" s="140"/>
      <c r="F61" s="140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8">
        <f>Giocatori!C62</f>
        <v>0</v>
      </c>
      <c r="D62" s="106">
        <f t="shared" si="0"/>
        <v>0</v>
      </c>
      <c r="E62" s="140"/>
      <c r="F62" s="140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8">
        <f>Giocatori!C63</f>
        <v>6</v>
      </c>
      <c r="D63" s="106">
        <f t="shared" si="0"/>
        <v>0</v>
      </c>
      <c r="E63" s="137">
        <v>6</v>
      </c>
      <c r="F63" s="137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8">
        <f>Giocatori!C64</f>
        <v>6</v>
      </c>
      <c r="D64" s="106">
        <f t="shared" si="0"/>
        <v>0</v>
      </c>
      <c r="E64" s="140">
        <v>6</v>
      </c>
      <c r="F64" s="140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8">
        <f>Giocatori!C65</f>
        <v>6.5</v>
      </c>
      <c r="D65" s="106">
        <f t="shared" si="0"/>
        <v>0</v>
      </c>
      <c r="E65" s="137">
        <v>6.5</v>
      </c>
      <c r="F65" s="137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8">
        <f>Giocatori!C66</f>
        <v>0</v>
      </c>
      <c r="D66" s="106">
        <f t="shared" si="0"/>
        <v>0</v>
      </c>
      <c r="E66" s="140"/>
      <c r="F66" s="140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08">
        <f>Giocatori!C67</f>
        <v>6</v>
      </c>
      <c r="D67" s="132">
        <f aca="true" t="shared" si="1" ref="D67:D130">F67</f>
        <v>0</v>
      </c>
      <c r="E67" s="140">
        <v>6</v>
      </c>
      <c r="F67" s="140"/>
    </row>
    <row r="68" spans="1:7" s="116" customFormat="1" ht="13.5">
      <c r="A68" s="106" t="str">
        <f>Giocatori!A68</f>
        <v>VERONA</v>
      </c>
      <c r="B68" s="106" t="str">
        <f>Giocatori!B68</f>
        <v>TERRACCIANO Filippo</v>
      </c>
      <c r="C68" s="108">
        <f>Giocatori!C68</f>
        <v>0</v>
      </c>
      <c r="D68" s="106">
        <f t="shared" si="1"/>
        <v>0</v>
      </c>
      <c r="E68" s="137"/>
      <c r="F68" s="137"/>
      <c r="G68" s="116" t="s">
        <v>301</v>
      </c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8">
        <f>Giocatori!C69</f>
        <v>0</v>
      </c>
      <c r="D69" s="106">
        <f t="shared" si="1"/>
        <v>0</v>
      </c>
      <c r="E69" s="137"/>
      <c r="F69" s="137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8">
        <f>Giocatori!C70</f>
        <v>5.5</v>
      </c>
      <c r="D70" s="106">
        <f t="shared" si="1"/>
        <v>0</v>
      </c>
      <c r="E70" s="140">
        <v>5.5</v>
      </c>
      <c r="F70" s="140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8">
        <f>Giocatori!C71</f>
        <v>5.5</v>
      </c>
      <c r="D71" s="106">
        <f t="shared" si="1"/>
        <v>0</v>
      </c>
      <c r="E71" s="140">
        <v>5.5</v>
      </c>
      <c r="F71" s="140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8">
        <f>Giocatori!C72</f>
        <v>0</v>
      </c>
      <c r="D72" s="106">
        <f t="shared" si="1"/>
        <v>0</v>
      </c>
      <c r="E72" s="140"/>
      <c r="F72" s="140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08">
        <f>Giocatori!C73</f>
        <v>5.5</v>
      </c>
      <c r="D73" s="132">
        <f t="shared" si="1"/>
        <v>0</v>
      </c>
      <c r="E73" s="137">
        <v>5.5</v>
      </c>
      <c r="F73" s="137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8">
        <f>Giocatori!C74</f>
        <v>5.5</v>
      </c>
      <c r="D74" s="106">
        <f t="shared" si="1"/>
        <v>0</v>
      </c>
      <c r="E74" s="137">
        <v>5.5</v>
      </c>
      <c r="F74" s="137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8">
        <f>Giocatori!C75</f>
        <v>6</v>
      </c>
      <c r="D75" s="106">
        <f t="shared" si="1"/>
        <v>0</v>
      </c>
      <c r="E75" s="140">
        <v>6</v>
      </c>
      <c r="F75" s="140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8">
        <f>Giocatori!C76</f>
        <v>5</v>
      </c>
      <c r="D76" s="107">
        <f t="shared" si="1"/>
        <v>0</v>
      </c>
      <c r="E76" s="137">
        <v>5</v>
      </c>
      <c r="F76" s="137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8">
        <f>Giocatori!C77</f>
        <v>0</v>
      </c>
      <c r="D77" s="107">
        <f t="shared" si="1"/>
        <v>0</v>
      </c>
      <c r="E77" s="140"/>
      <c r="F77" s="140"/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8">
        <f>Giocatori!C78</f>
        <v>7</v>
      </c>
      <c r="D78" s="107">
        <f t="shared" si="1"/>
        <v>0</v>
      </c>
      <c r="E78" s="140">
        <v>7</v>
      </c>
      <c r="F78" s="140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8">
        <f>Giocatori!C79</f>
        <v>5.5</v>
      </c>
      <c r="D79" s="107">
        <f t="shared" si="1"/>
        <v>0</v>
      </c>
      <c r="E79" s="140">
        <v>5.5</v>
      </c>
      <c r="F79" s="140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8">
        <f>Giocatori!C80</f>
        <v>6.5</v>
      </c>
      <c r="D80" s="107">
        <f t="shared" si="1"/>
        <v>0</v>
      </c>
      <c r="E80" s="137">
        <v>6.5</v>
      </c>
      <c r="F80" s="137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8">
        <f>Giocatori!C81</f>
        <v>7</v>
      </c>
      <c r="D81" s="107">
        <f t="shared" si="1"/>
        <v>0</v>
      </c>
      <c r="E81" s="140">
        <v>7</v>
      </c>
      <c r="F81" s="140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8">
        <f>Giocatori!C82</f>
        <v>5.5</v>
      </c>
      <c r="D82" s="107">
        <f t="shared" si="1"/>
        <v>0</v>
      </c>
      <c r="E82" s="140">
        <v>5.5</v>
      </c>
      <c r="F82" s="140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8">
        <f>Giocatori!C83</f>
        <v>0</v>
      </c>
      <c r="D83" s="107">
        <f t="shared" si="1"/>
        <v>0</v>
      </c>
      <c r="E83" s="140"/>
      <c r="F83" s="140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8">
        <f>Giocatori!C84</f>
        <v>0</v>
      </c>
      <c r="D84" s="107">
        <f t="shared" si="1"/>
        <v>0</v>
      </c>
      <c r="E84" s="137"/>
      <c r="F84" s="137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8">
        <f>Giocatori!C85</f>
        <v>6</v>
      </c>
      <c r="D85" s="107">
        <f t="shared" si="1"/>
        <v>0</v>
      </c>
      <c r="E85" s="138">
        <v>6</v>
      </c>
      <c r="F85" s="138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8">
        <f>Giocatori!C86</f>
        <v>4.5</v>
      </c>
      <c r="D86" s="107">
        <f t="shared" si="1"/>
        <v>0</v>
      </c>
      <c r="E86" s="140">
        <v>4.5</v>
      </c>
      <c r="F86" s="140"/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8">
        <f>Giocatori!C87</f>
        <v>5</v>
      </c>
      <c r="D87" s="107">
        <f t="shared" si="1"/>
        <v>0</v>
      </c>
      <c r="E87" s="140">
        <v>5</v>
      </c>
      <c r="F87" s="140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8">
        <f>Giocatori!C88</f>
        <v>0</v>
      </c>
      <c r="D88" s="107">
        <f t="shared" si="1"/>
        <v>0</v>
      </c>
      <c r="E88" s="140"/>
      <c r="F88" s="140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8">
        <f>Giocatori!C89</f>
        <v>6.5</v>
      </c>
      <c r="D89" s="107">
        <f t="shared" si="1"/>
        <v>0</v>
      </c>
      <c r="E89" s="138">
        <v>6.5</v>
      </c>
      <c r="F89" s="138"/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8">
        <f>Giocatori!C90</f>
        <v>0</v>
      </c>
      <c r="D90" s="107">
        <f t="shared" si="1"/>
        <v>0</v>
      </c>
      <c r="E90" s="140"/>
      <c r="F90" s="140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8">
        <f>Giocatori!C91</f>
        <v>6</v>
      </c>
      <c r="D91" s="107">
        <f t="shared" si="1"/>
        <v>0</v>
      </c>
      <c r="E91" s="140">
        <v>6</v>
      </c>
      <c r="F91" s="140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8">
        <f>Giocatori!C92</f>
        <v>6</v>
      </c>
      <c r="D92" s="107">
        <f t="shared" si="1"/>
        <v>0</v>
      </c>
      <c r="E92" s="140">
        <v>6</v>
      </c>
      <c r="F92" s="140"/>
    </row>
    <row r="93" spans="1:8" s="117" customFormat="1" ht="13.5">
      <c r="A93" s="107" t="str">
        <f>Giocatori!A93</f>
        <v>LECCE</v>
      </c>
      <c r="B93" s="107" t="str">
        <f>Giocatori!B93</f>
        <v>CORFITZEN Jeppe</v>
      </c>
      <c r="C93" s="108">
        <f>Giocatori!C93</f>
        <v>0</v>
      </c>
      <c r="D93" s="107">
        <f t="shared" si="1"/>
        <v>0</v>
      </c>
      <c r="E93" s="140"/>
      <c r="F93" s="140"/>
      <c r="G93" s="118" t="s">
        <v>299</v>
      </c>
      <c r="H93" s="118"/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8">
        <f>Giocatori!C94</f>
        <v>0</v>
      </c>
      <c r="D94" s="107">
        <f t="shared" si="1"/>
        <v>0</v>
      </c>
      <c r="E94" s="138"/>
      <c r="F94" s="138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8">
        <f>Giocatori!C95</f>
        <v>6.5</v>
      </c>
      <c r="D95" s="107">
        <f t="shared" si="1"/>
        <v>0</v>
      </c>
      <c r="E95" s="140">
        <v>6.5</v>
      </c>
      <c r="F95" s="140"/>
    </row>
    <row r="96" spans="1:7" s="117" customFormat="1" ht="13.5">
      <c r="A96" s="107" t="str">
        <f>Giocatori!A96</f>
        <v>UDINESE</v>
      </c>
      <c r="B96" s="107" t="str">
        <f>Giocatori!B96</f>
        <v>DOMINGOS QUINA Quina</v>
      </c>
      <c r="C96" s="108">
        <f>Giocatori!C96</f>
        <v>0</v>
      </c>
      <c r="D96" s="107">
        <f t="shared" si="1"/>
        <v>0</v>
      </c>
      <c r="E96" s="140"/>
      <c r="F96" s="140"/>
      <c r="G96" s="118" t="s">
        <v>302</v>
      </c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8">
        <f>Giocatori!C97</f>
        <v>0</v>
      </c>
      <c r="D97" s="107">
        <f t="shared" si="1"/>
        <v>0</v>
      </c>
      <c r="E97" s="140"/>
      <c r="F97" s="140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8">
        <f>Giocatori!C98</f>
        <v>7.5</v>
      </c>
      <c r="D98" s="107">
        <f t="shared" si="1"/>
        <v>0</v>
      </c>
      <c r="E98" s="140">
        <v>7.5</v>
      </c>
      <c r="F98" s="140"/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8">
        <f>Giocatori!C99</f>
        <v>6</v>
      </c>
      <c r="D99" s="107">
        <f t="shared" si="1"/>
        <v>0</v>
      </c>
      <c r="E99" s="140">
        <v>6</v>
      </c>
      <c r="F99" s="140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8">
        <f>Giocatori!C100</f>
        <v>0</v>
      </c>
      <c r="D100" s="107">
        <f t="shared" si="1"/>
        <v>0</v>
      </c>
      <c r="E100" s="138"/>
      <c r="F100" s="138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8">
        <f>Giocatori!C101</f>
        <v>6</v>
      </c>
      <c r="D101" s="107">
        <f t="shared" si="1"/>
        <v>0</v>
      </c>
      <c r="E101" s="140">
        <v>6</v>
      </c>
      <c r="F101" s="140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8">
        <f>Giocatori!C102</f>
        <v>0</v>
      </c>
      <c r="D102" s="107">
        <f t="shared" si="1"/>
        <v>0</v>
      </c>
      <c r="E102" s="140"/>
      <c r="F102" s="140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8">
        <f>Giocatori!C103</f>
        <v>0</v>
      </c>
      <c r="D103" s="107">
        <f t="shared" si="1"/>
        <v>0</v>
      </c>
      <c r="E103" s="140"/>
      <c r="F103" s="140"/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8">
        <f>Giocatori!C104</f>
        <v>0</v>
      </c>
      <c r="D104" s="107">
        <f t="shared" si="1"/>
        <v>0</v>
      </c>
      <c r="E104" s="140"/>
      <c r="F104" s="140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8">
        <f>Giocatori!C105</f>
        <v>0</v>
      </c>
      <c r="D105" s="107">
        <f t="shared" si="1"/>
        <v>0</v>
      </c>
      <c r="E105" s="140"/>
      <c r="F105" s="140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8">
        <f>Giocatori!C106</f>
        <v>0</v>
      </c>
      <c r="D106" s="107">
        <f t="shared" si="1"/>
        <v>0</v>
      </c>
      <c r="E106" s="140"/>
      <c r="F106" s="140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08">
        <f>Giocatori!C107</f>
        <v>5.5</v>
      </c>
      <c r="D107" s="133">
        <f t="shared" si="1"/>
        <v>0</v>
      </c>
      <c r="E107" s="138">
        <v>5.5</v>
      </c>
      <c r="F107" s="138"/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8">
        <f>Giocatori!C108</f>
        <v>0</v>
      </c>
      <c r="D108" s="107">
        <f t="shared" si="1"/>
        <v>0</v>
      </c>
      <c r="E108" s="138"/>
      <c r="F108" s="138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8">
        <f>Giocatori!C109</f>
        <v>5.5</v>
      </c>
      <c r="D109" s="107">
        <f t="shared" si="1"/>
        <v>0</v>
      </c>
      <c r="E109" s="140">
        <v>5.5</v>
      </c>
      <c r="F109" s="140"/>
    </row>
    <row r="110" spans="1:6" s="117" customFormat="1" ht="13.5">
      <c r="A110" s="107" t="str">
        <f>Giocatori!A110</f>
        <v>ATALANTA</v>
      </c>
      <c r="B110" s="107" t="str">
        <f>Giocatori!B110</f>
        <v>KOOPMEINERS Teun</v>
      </c>
      <c r="C110" s="108">
        <f>Giocatori!C110</f>
        <v>5</v>
      </c>
      <c r="D110" s="107">
        <f t="shared" si="1"/>
        <v>0</v>
      </c>
      <c r="E110" s="140">
        <v>5</v>
      </c>
      <c r="F110" s="140"/>
    </row>
    <row r="111" spans="1:6" s="117" customFormat="1" ht="13.5">
      <c r="A111" s="133" t="str">
        <f>Giocatori!A111</f>
        <v>MILAN</v>
      </c>
      <c r="B111" s="133" t="str">
        <f>Giocatori!B111</f>
        <v>LEAO Rafael C</v>
      </c>
      <c r="C111" s="108">
        <f>Giocatori!C111</f>
        <v>9</v>
      </c>
      <c r="D111" s="133">
        <f t="shared" si="1"/>
        <v>0</v>
      </c>
      <c r="E111" s="140">
        <v>9</v>
      </c>
      <c r="F111" s="140"/>
    </row>
    <row r="112" spans="1:6" s="117" customFormat="1" ht="13.5">
      <c r="A112" s="107" t="str">
        <f>Giocatori!A112</f>
        <v>CAGLIARI</v>
      </c>
      <c r="B112" s="107" t="str">
        <f>Giocatori!B112</f>
        <v>LELLA Nunzio</v>
      </c>
      <c r="C112" s="108">
        <f>Giocatori!C112</f>
        <v>0</v>
      </c>
      <c r="D112" s="107">
        <f t="shared" si="1"/>
        <v>0</v>
      </c>
      <c r="E112" s="140"/>
      <c r="F112" s="140"/>
    </row>
    <row r="113" spans="1:6" s="117" customFormat="1" ht="13.5">
      <c r="A113" s="107" t="str">
        <f>Giocatori!A113</f>
        <v>SASSUOLO</v>
      </c>
      <c r="B113" s="107" t="str">
        <f>Giocatori!B113</f>
        <v>LIPANI Luca</v>
      </c>
      <c r="C113" s="108">
        <f>Giocatori!C113</f>
        <v>0</v>
      </c>
      <c r="D113" s="107">
        <f t="shared" si="1"/>
        <v>0</v>
      </c>
      <c r="E113" s="140"/>
      <c r="F113" s="140"/>
    </row>
    <row r="114" spans="1:6" s="117" customFormat="1" ht="13.5">
      <c r="A114" s="107" t="str">
        <f>Giocatori!A114</f>
        <v>MILAN</v>
      </c>
      <c r="B114" s="107" t="str">
        <f>Giocatori!B114</f>
        <v>LOFTUS-CHEEK Ruben</v>
      </c>
      <c r="C114" s="108">
        <f>Giocatori!C114</f>
        <v>6</v>
      </c>
      <c r="D114" s="107">
        <f t="shared" si="1"/>
        <v>0</v>
      </c>
      <c r="E114" s="140">
        <v>6</v>
      </c>
      <c r="F114" s="140"/>
    </row>
    <row r="115" spans="1:6" s="117" customFormat="1" ht="13.5">
      <c r="A115" s="107" t="str">
        <f>Giocatori!A115</f>
        <v>UDINESE</v>
      </c>
      <c r="B115" s="107" t="str">
        <f>Giocatori!B115</f>
        <v>LOVRIC Sandi</v>
      </c>
      <c r="C115" s="108">
        <f>Giocatori!C115</f>
        <v>4.5</v>
      </c>
      <c r="D115" s="107">
        <f t="shared" si="1"/>
        <v>0</v>
      </c>
      <c r="E115" s="140">
        <v>4.5</v>
      </c>
      <c r="F115" s="140"/>
    </row>
    <row r="116" spans="1:6" s="117" customFormat="1" ht="13.5">
      <c r="A116" s="107" t="str">
        <f>Giocatori!A116</f>
        <v>LAZIO</v>
      </c>
      <c r="B116" s="107" t="str">
        <f>Giocatori!B116</f>
        <v>LUIS ALBERTO Romero Alconchel</v>
      </c>
      <c r="C116" s="108">
        <f>Giocatori!C116</f>
        <v>4.5</v>
      </c>
      <c r="D116" s="107">
        <f t="shared" si="1"/>
        <v>0</v>
      </c>
      <c r="E116" s="138">
        <v>4.5</v>
      </c>
      <c r="F116" s="138"/>
    </row>
    <row r="117" spans="1:6" s="117" customFormat="1" ht="13.5">
      <c r="A117" s="107" t="str">
        <f>Giocatori!A117</f>
        <v>CAGLIARI</v>
      </c>
      <c r="B117" s="107" t="str">
        <f>Giocatori!B117</f>
        <v>MAKOUMBOU Antoine</v>
      </c>
      <c r="C117" s="108">
        <f>Giocatori!C117</f>
        <v>6</v>
      </c>
      <c r="D117" s="107">
        <f t="shared" si="1"/>
        <v>0</v>
      </c>
      <c r="E117" s="140">
        <v>6</v>
      </c>
      <c r="F117" s="140"/>
    </row>
    <row r="118" spans="1:6" s="117" customFormat="1" ht="13.5">
      <c r="A118" s="133" t="str">
        <f>Giocatori!A118</f>
        <v>INTER</v>
      </c>
      <c r="B118" s="133" t="str">
        <f>Giocatori!B118</f>
        <v>MARTINEZ Lautaro C</v>
      </c>
      <c r="C118" s="108">
        <f>Giocatori!C118</f>
        <v>29</v>
      </c>
      <c r="D118" s="133">
        <f t="shared" si="1"/>
        <v>4</v>
      </c>
      <c r="E118" s="138">
        <v>29</v>
      </c>
      <c r="F118" s="138">
        <v>4</v>
      </c>
    </row>
    <row r="119" spans="1:6" s="117" customFormat="1" ht="13.5">
      <c r="A119" s="107" t="str">
        <f>Giocatori!A119</f>
        <v>FROSINONE</v>
      </c>
      <c r="B119" s="107" t="str">
        <f>Giocatori!B119</f>
        <v>MAZZITELLI Luca</v>
      </c>
      <c r="C119" s="108">
        <f>Giocatori!C119</f>
        <v>6</v>
      </c>
      <c r="D119" s="107">
        <f t="shared" si="1"/>
        <v>0</v>
      </c>
      <c r="E119" s="140">
        <v>6</v>
      </c>
      <c r="F119" s="140"/>
    </row>
    <row r="120" spans="1:6" s="117" customFormat="1" ht="13.5">
      <c r="A120" s="107" t="str">
        <f>Giocatori!A120</f>
        <v>INTER</v>
      </c>
      <c r="B120" s="107" t="str">
        <f>Giocatori!B120</f>
        <v>MKHITARYAN Henrikh</v>
      </c>
      <c r="C120" s="108">
        <f>Giocatori!C120</f>
        <v>7</v>
      </c>
      <c r="D120" s="107">
        <f t="shared" si="1"/>
        <v>0</v>
      </c>
      <c r="E120" s="140">
        <v>7</v>
      </c>
      <c r="F120" s="140"/>
    </row>
    <row r="121" spans="1:6" s="117" customFormat="1" ht="13.5">
      <c r="A121" s="107" t="str">
        <f>Giocatori!A121</f>
        <v>BOLOGNA</v>
      </c>
      <c r="B121" s="107" t="str">
        <f>Giocatori!B121</f>
        <v>MORO Nikola</v>
      </c>
      <c r="C121" s="108">
        <f>Giocatori!C121</f>
        <v>6</v>
      </c>
      <c r="D121" s="107">
        <f t="shared" si="1"/>
        <v>0</v>
      </c>
      <c r="E121" s="140">
        <v>6</v>
      </c>
      <c r="F121" s="140"/>
    </row>
    <row r="122" spans="1:6" s="117" customFormat="1" ht="13.5">
      <c r="A122" s="107" t="str">
        <f>Giocatori!A122</f>
        <v>ATALANTA</v>
      </c>
      <c r="B122" s="107" t="str">
        <f>Giocatori!B122</f>
        <v>MUHAMETI Endri</v>
      </c>
      <c r="C122" s="108">
        <f>Giocatori!C122</f>
        <v>0</v>
      </c>
      <c r="D122" s="107">
        <f t="shared" si="1"/>
        <v>0</v>
      </c>
      <c r="E122" s="140"/>
      <c r="F122" s="140"/>
    </row>
    <row r="123" spans="1:6" s="117" customFormat="1" ht="13.5">
      <c r="A123" s="107" t="str">
        <f>Giocatori!A123</f>
        <v>CAGLIARI</v>
      </c>
      <c r="B123" s="107" t="str">
        <f>Giocatori!B123</f>
        <v>NANDEZ Nahitan</v>
      </c>
      <c r="C123" s="108">
        <f>Giocatori!C123</f>
        <v>5.5</v>
      </c>
      <c r="D123" s="107">
        <f t="shared" si="1"/>
        <v>0</v>
      </c>
      <c r="E123" s="140">
        <v>5.5</v>
      </c>
      <c r="F123" s="140"/>
    </row>
    <row r="124" spans="1:6" s="117" customFormat="1" ht="13.5">
      <c r="A124" s="133" t="str">
        <f>Giocatori!A124</f>
        <v>NAPOLI</v>
      </c>
      <c r="B124" s="133" t="str">
        <f>Giocatori!B124</f>
        <v>OSIMHEN Victor C</v>
      </c>
      <c r="C124" s="108">
        <f>Giocatori!C124</f>
        <v>12</v>
      </c>
      <c r="D124" s="133">
        <f t="shared" si="1"/>
        <v>1</v>
      </c>
      <c r="E124" s="138">
        <v>12</v>
      </c>
      <c r="F124" s="138">
        <v>1</v>
      </c>
    </row>
    <row r="125" spans="1:6" s="117" customFormat="1" ht="13.5">
      <c r="A125" s="107" t="str">
        <f>Giocatori!A125</f>
        <v>ROMA</v>
      </c>
      <c r="B125" s="107" t="str">
        <f>Giocatori!B125</f>
        <v>PAGANO Riccardo</v>
      </c>
      <c r="C125" s="108">
        <f>Giocatori!C125</f>
        <v>0</v>
      </c>
      <c r="D125" s="107">
        <f t="shared" si="1"/>
        <v>0</v>
      </c>
      <c r="E125" s="140"/>
      <c r="F125" s="140"/>
    </row>
    <row r="126" spans="1:6" s="117" customFormat="1" ht="13.5">
      <c r="A126" s="107" t="str">
        <f>Giocatori!A126</f>
        <v>ROMA</v>
      </c>
      <c r="B126" s="107" t="str">
        <f>Giocatori!B126</f>
        <v>PELLEGRINI Lorenzo</v>
      </c>
      <c r="C126" s="108">
        <f>Giocatori!C126</f>
        <v>12</v>
      </c>
      <c r="D126" s="107">
        <f t="shared" si="1"/>
        <v>1</v>
      </c>
      <c r="E126" s="138">
        <v>12</v>
      </c>
      <c r="F126" s="138">
        <v>1</v>
      </c>
    </row>
    <row r="127" spans="1:6" s="117" customFormat="1" ht="13.5">
      <c r="A127" s="107" t="str">
        <f>Giocatori!A127</f>
        <v>MONZA</v>
      </c>
      <c r="B127" s="107" t="str">
        <f>Giocatori!B127</f>
        <v>PESSINA Matteo</v>
      </c>
      <c r="C127" s="108">
        <f>Giocatori!C127</f>
        <v>6</v>
      </c>
      <c r="D127" s="107">
        <f t="shared" si="1"/>
        <v>0</v>
      </c>
      <c r="E127" s="140">
        <v>6</v>
      </c>
      <c r="F127" s="140"/>
    </row>
    <row r="128" spans="1:6" s="117" customFormat="1" ht="13.5">
      <c r="A128" s="107" t="str">
        <f>Giocatori!A128</f>
        <v>BOLOGNA</v>
      </c>
      <c r="B128" s="107" t="str">
        <f>Giocatori!B128</f>
        <v>PYYHTIA Niklas</v>
      </c>
      <c r="C128" s="108">
        <f>Giocatori!C128</f>
        <v>0</v>
      </c>
      <c r="D128" s="107">
        <f t="shared" si="1"/>
        <v>0</v>
      </c>
      <c r="E128" s="140"/>
      <c r="F128" s="140"/>
    </row>
    <row r="129" spans="1:6" s="117" customFormat="1" ht="13.5">
      <c r="A129" s="107" t="str">
        <f>Giocatori!A129</f>
        <v>JUVENTUS</v>
      </c>
      <c r="B129" s="107" t="str">
        <f>Giocatori!B129</f>
        <v>RABIOT Adrien</v>
      </c>
      <c r="C129" s="108">
        <f>Giocatori!C129</f>
        <v>4.5</v>
      </c>
      <c r="D129" s="107">
        <f t="shared" si="1"/>
        <v>0</v>
      </c>
      <c r="E129" s="140">
        <v>4.5</v>
      </c>
      <c r="F129" s="140"/>
    </row>
    <row r="130" spans="1:6" s="117" customFormat="1" ht="13.5">
      <c r="A130" s="107" t="str">
        <f>Giocatori!A130</f>
        <v>LECCE</v>
      </c>
      <c r="B130" s="107" t="str">
        <f>Giocatori!B130</f>
        <v>RAFIA Hamza</v>
      </c>
      <c r="C130" s="108">
        <f>Giocatori!C130</f>
        <v>5</v>
      </c>
      <c r="D130" s="107">
        <f t="shared" si="1"/>
        <v>0</v>
      </c>
      <c r="E130" s="138">
        <v>5</v>
      </c>
      <c r="F130" s="138"/>
    </row>
    <row r="131" spans="1:6" s="117" customFormat="1" ht="13.5">
      <c r="A131" s="107" t="str">
        <f>Giocatori!A131</f>
        <v>EMPOLI</v>
      </c>
      <c r="B131" s="107" t="str">
        <f>Giocatori!B131</f>
        <v>RANOCCHIA Filippo</v>
      </c>
      <c r="C131" s="108">
        <f>Giocatori!C131</f>
        <v>5.5</v>
      </c>
      <c r="D131" s="107">
        <f aca="true" t="shared" si="2" ref="D131:D184">F131</f>
        <v>0</v>
      </c>
      <c r="E131" s="140">
        <v>5.5</v>
      </c>
      <c r="F131" s="140"/>
    </row>
    <row r="132" spans="1:6" s="117" customFormat="1" ht="13.5">
      <c r="A132" s="107" t="str">
        <f>Giocatori!A132</f>
        <v>MILAN</v>
      </c>
      <c r="B132" s="107" t="str">
        <f>Giocatori!B132</f>
        <v>REIJNDERS Tijjani</v>
      </c>
      <c r="C132" s="108">
        <f>Giocatori!C132</f>
        <v>7</v>
      </c>
      <c r="D132" s="107">
        <f t="shared" si="2"/>
        <v>0</v>
      </c>
      <c r="E132" s="138">
        <v>7</v>
      </c>
      <c r="F132" s="138"/>
    </row>
    <row r="133" spans="1:6" s="117" customFormat="1" ht="13.5">
      <c r="A133" s="133" t="str">
        <f>Giocatori!A133</f>
        <v>GENOA</v>
      </c>
      <c r="B133" s="133" t="str">
        <f>Giocatori!B133</f>
        <v>RETEGUI Mateo C</v>
      </c>
      <c r="C133" s="108">
        <f>Giocatori!C133</f>
        <v>7</v>
      </c>
      <c r="D133" s="133">
        <f t="shared" si="2"/>
        <v>0</v>
      </c>
      <c r="E133" s="140">
        <v>7</v>
      </c>
      <c r="F133" s="140"/>
    </row>
    <row r="134" spans="1:6" s="117" customFormat="1" ht="13.5">
      <c r="A134" s="107" t="str">
        <f>Giocatori!A134</f>
        <v>ROMA</v>
      </c>
      <c r="B134" s="107" t="str">
        <f>Giocatori!B134</f>
        <v>SANCHES Renato</v>
      </c>
      <c r="C134" s="108">
        <f>Giocatori!C134</f>
        <v>0</v>
      </c>
      <c r="D134" s="107">
        <f t="shared" si="2"/>
        <v>0</v>
      </c>
      <c r="E134" s="138"/>
      <c r="F134" s="138"/>
    </row>
    <row r="135" spans="1:6" s="117" customFormat="1" ht="13.5">
      <c r="A135" s="107" t="str">
        <f>Giocatori!A135</f>
        <v>VERONA</v>
      </c>
      <c r="B135" s="107" t="str">
        <f>Giocatori!B135</f>
        <v>SAPONARA Riccardo</v>
      </c>
      <c r="C135" s="108">
        <f>Giocatori!C135</f>
        <v>0</v>
      </c>
      <c r="D135" s="107">
        <f t="shared" si="2"/>
        <v>0</v>
      </c>
      <c r="E135" s="138"/>
      <c r="F135" s="138"/>
    </row>
    <row r="136" spans="1:6" s="117" customFormat="1" ht="13.5">
      <c r="A136" s="133" t="str">
        <f>Giocatori!A136</f>
        <v>ATALANTA</v>
      </c>
      <c r="B136" s="133" t="str">
        <f>Giocatori!B136</f>
        <v>SCAMACCA Gianluca C</v>
      </c>
      <c r="C136" s="108">
        <f>Giocatori!C136</f>
        <v>0</v>
      </c>
      <c r="D136" s="133">
        <f t="shared" si="2"/>
        <v>0</v>
      </c>
      <c r="E136" s="140"/>
      <c r="F136" s="140"/>
    </row>
    <row r="137" spans="1:6" s="117" customFormat="1" ht="13.5">
      <c r="A137" s="107" t="str">
        <f>Giocatori!A137</f>
        <v>LECCE</v>
      </c>
      <c r="B137" s="107" t="str">
        <f>Giocatori!B137</f>
        <v>STREFEZZA Gabriel</v>
      </c>
      <c r="C137" s="108">
        <f>Giocatori!C137</f>
        <v>6</v>
      </c>
      <c r="D137" s="107">
        <f t="shared" si="2"/>
        <v>0</v>
      </c>
      <c r="E137" s="138">
        <v>6</v>
      </c>
      <c r="F137" s="138"/>
    </row>
    <row r="138" spans="1:6" s="117" customFormat="1" ht="13.5">
      <c r="A138" s="107" t="str">
        <f>Giocatori!A138</f>
        <v>GENOA</v>
      </c>
      <c r="B138" s="107" t="str">
        <f>Giocatori!B138</f>
        <v>STROOTMAN Kevin</v>
      </c>
      <c r="C138" s="108">
        <f>Giocatori!C138</f>
        <v>0</v>
      </c>
      <c r="D138" s="107">
        <f t="shared" si="2"/>
        <v>0</v>
      </c>
      <c r="E138" s="140"/>
      <c r="F138" s="140"/>
    </row>
    <row r="139" spans="1:6" s="117" customFormat="1" ht="13.5">
      <c r="A139" s="107" t="str">
        <f>Giocatori!A139</f>
        <v>CAGLIARI</v>
      </c>
      <c r="B139" s="107" t="str">
        <f>Giocatori!B139</f>
        <v>SULEMANA Suleman Kakari</v>
      </c>
      <c r="C139" s="108">
        <f>Giocatori!C139</f>
        <v>0</v>
      </c>
      <c r="D139" s="107">
        <f t="shared" si="2"/>
        <v>0</v>
      </c>
      <c r="E139" s="140"/>
      <c r="F139" s="140"/>
    </row>
    <row r="140" spans="1:6" s="117" customFormat="1" ht="13.5">
      <c r="A140" s="107" t="str">
        <f>Giocatori!A140</f>
        <v>GENOA</v>
      </c>
      <c r="B140" s="107" t="str">
        <f>Giocatori!B140</f>
        <v>THORSBY Morten</v>
      </c>
      <c r="C140" s="108">
        <f>Giocatori!C140</f>
        <v>6.5</v>
      </c>
      <c r="D140" s="107">
        <f t="shared" si="2"/>
        <v>0</v>
      </c>
      <c r="E140" s="140">
        <v>6.5</v>
      </c>
      <c r="F140" s="140"/>
    </row>
    <row r="141" spans="1:6" s="117" customFormat="1" ht="13.5">
      <c r="A141" s="133" t="str">
        <f>Giocatori!A141</f>
        <v>JUVENTUS</v>
      </c>
      <c r="B141" s="133" t="str">
        <f>Giocatori!B141</f>
        <v>VLAHOVIC Dusan C</v>
      </c>
      <c r="C141" s="108">
        <f>Giocatori!C141</f>
        <v>0</v>
      </c>
      <c r="D141" s="133">
        <f t="shared" si="2"/>
        <v>0</v>
      </c>
      <c r="E141" s="140"/>
      <c r="F141" s="140"/>
    </row>
    <row r="142" spans="1:6" s="117" customFormat="1" ht="13.5">
      <c r="A142" s="107" t="str">
        <f>Giocatori!A142</f>
        <v>TORINO</v>
      </c>
      <c r="B142" s="107" t="str">
        <f>Giocatori!B142</f>
        <v>VLASIC Nikola</v>
      </c>
      <c r="C142" s="108">
        <f>Giocatori!C142</f>
        <v>5.5</v>
      </c>
      <c r="D142" s="107">
        <f t="shared" si="2"/>
        <v>0</v>
      </c>
      <c r="E142" s="140">
        <v>5.5</v>
      </c>
      <c r="F142" s="140"/>
    </row>
    <row r="143" spans="1:6" s="117" customFormat="1" ht="13.5">
      <c r="A143" s="107" t="str">
        <f>Giocatori!A143</f>
        <v>UDINESE</v>
      </c>
      <c r="B143" s="107" t="str">
        <f>Giocatori!B143</f>
        <v>WALACE -</v>
      </c>
      <c r="C143" s="108">
        <f>Giocatori!C143</f>
        <v>5</v>
      </c>
      <c r="D143" s="107">
        <f t="shared" si="2"/>
        <v>0</v>
      </c>
      <c r="E143" s="140">
        <v>5</v>
      </c>
      <c r="F143" s="140"/>
    </row>
    <row r="144" spans="1:6" s="117" customFormat="1" ht="13.5">
      <c r="A144" s="107" t="str">
        <f>Giocatori!A144</f>
        <v>JUVENTUS</v>
      </c>
      <c r="B144" s="107" t="str">
        <f>Giocatori!B144</f>
        <v>WEAH Timothy</v>
      </c>
      <c r="C144" s="108">
        <f>Giocatori!C144</f>
        <v>0</v>
      </c>
      <c r="D144" s="107">
        <f t="shared" si="2"/>
        <v>0</v>
      </c>
      <c r="E144" s="140"/>
      <c r="F144" s="140"/>
    </row>
    <row r="145" spans="1:9" s="117" customFormat="1" ht="13.5">
      <c r="A145" s="133" t="str">
        <f>Giocatori!A145</f>
        <v>LAZIO</v>
      </c>
      <c r="B145" s="133" t="str">
        <f>Giocatori!B145</f>
        <v>ZACCAGNI Mattia C</v>
      </c>
      <c r="C145" s="108">
        <f>Giocatori!C145</f>
        <v>6</v>
      </c>
      <c r="D145" s="133">
        <f t="shared" si="2"/>
        <v>0</v>
      </c>
      <c r="E145" s="140">
        <v>6</v>
      </c>
      <c r="F145" s="140"/>
      <c r="G145" s="118" t="s">
        <v>296</v>
      </c>
      <c r="H145" s="118"/>
      <c r="I145" s="118"/>
    </row>
    <row r="146" spans="1:6" s="117" customFormat="1" ht="13.5">
      <c r="A146" s="107" t="str">
        <f>Giocatori!A146</f>
        <v>UDINESE</v>
      </c>
      <c r="B146" s="107" t="str">
        <f>Giocatori!B146</f>
        <v>ZARRAGA Oier</v>
      </c>
      <c r="C146" s="108">
        <f>Giocatori!C146</f>
        <v>0</v>
      </c>
      <c r="D146" s="107">
        <f t="shared" si="2"/>
        <v>0</v>
      </c>
      <c r="E146" s="140"/>
      <c r="F146" s="140"/>
    </row>
    <row r="147" spans="1:6" s="117" customFormat="1" ht="13.5">
      <c r="A147" s="102" t="str">
        <f>Giocatori!A147</f>
        <v>UDINESE</v>
      </c>
      <c r="B147" s="102" t="str">
        <f>Giocatori!B147</f>
        <v>AKE Marley</v>
      </c>
      <c r="C147" s="108">
        <f>Giocatori!C147</f>
        <v>0</v>
      </c>
      <c r="D147" s="102">
        <f t="shared" si="2"/>
        <v>0</v>
      </c>
      <c r="E147" s="140"/>
      <c r="F147" s="140"/>
    </row>
    <row r="148" spans="1:6" s="118" customFormat="1" ht="13.5">
      <c r="A148" s="102" t="str">
        <f>Giocatori!A148</f>
        <v>LECCE</v>
      </c>
      <c r="B148" s="102" t="str">
        <f>Giocatori!B148</f>
        <v>ALMQVIST Pontus</v>
      </c>
      <c r="C148" s="108">
        <f>Giocatori!C148</f>
        <v>5</v>
      </c>
      <c r="D148" s="102">
        <f t="shared" si="2"/>
        <v>0</v>
      </c>
      <c r="E148" s="140">
        <v>5</v>
      </c>
      <c r="F148" s="140"/>
    </row>
    <row r="149" spans="1:7" s="118" customFormat="1" ht="13.5">
      <c r="A149" s="102" t="str">
        <f>Giocatori!A149</f>
        <v>FROSINONE</v>
      </c>
      <c r="B149" s="102" t="str">
        <f>Giocatori!B149</f>
        <v>BAEZ Jaime</v>
      </c>
      <c r="C149" s="108">
        <f>Giocatori!C149</f>
        <v>5</v>
      </c>
      <c r="D149" s="102">
        <f t="shared" si="2"/>
        <v>0</v>
      </c>
      <c r="E149" s="140">
        <v>5</v>
      </c>
      <c r="F149" s="140"/>
      <c r="G149" s="118" t="s">
        <v>296</v>
      </c>
    </row>
    <row r="150" spans="1:6" s="118" customFormat="1" ht="13.5">
      <c r="A150" s="102" t="str">
        <f>Giocatori!A150</f>
        <v>LECCE</v>
      </c>
      <c r="B150" s="102" t="str">
        <f>Giocatori!B150</f>
        <v>BANDA Lameck</v>
      </c>
      <c r="C150" s="108">
        <f>Giocatori!C150</f>
        <v>0</v>
      </c>
      <c r="D150" s="102">
        <f t="shared" si="2"/>
        <v>0</v>
      </c>
      <c r="E150" s="140"/>
      <c r="F150" s="140"/>
    </row>
    <row r="151" spans="1:6" s="118" customFormat="1" ht="13.5">
      <c r="A151" s="102" t="str">
        <f>Giocatori!A151</f>
        <v>ROMA</v>
      </c>
      <c r="B151" s="102" t="str">
        <f>Giocatori!B151</f>
        <v>BELOTTI Andrea</v>
      </c>
      <c r="C151" s="108">
        <f>Giocatori!C151</f>
        <v>0</v>
      </c>
      <c r="D151" s="102">
        <f t="shared" si="2"/>
        <v>0</v>
      </c>
      <c r="E151" s="140"/>
      <c r="F151" s="140"/>
    </row>
    <row r="152" spans="1:6" s="118" customFormat="1" ht="13.5">
      <c r="A152" s="102" t="str">
        <f>Giocatori!A152</f>
        <v>FIORENTINA</v>
      </c>
      <c r="B152" s="102" t="str">
        <f>Giocatori!B152</f>
        <v>BELTRAN Lucas</v>
      </c>
      <c r="C152" s="108">
        <f>Giocatori!C152</f>
        <v>7</v>
      </c>
      <c r="D152" s="102">
        <f t="shared" si="2"/>
        <v>0</v>
      </c>
      <c r="E152" s="140">
        <v>7</v>
      </c>
      <c r="F152" s="140"/>
    </row>
    <row r="153" spans="1:6" s="118" customFormat="1" ht="13.5">
      <c r="A153" s="102" t="str">
        <f>Giocatori!A153</f>
        <v>FROSINONE</v>
      </c>
      <c r="B153" s="102" t="str">
        <f>Giocatori!B153</f>
        <v>BORRELLI Gennaro</v>
      </c>
      <c r="C153" s="108">
        <f>Giocatori!C153</f>
        <v>0</v>
      </c>
      <c r="D153" s="102">
        <f t="shared" si="2"/>
        <v>0</v>
      </c>
      <c r="E153" s="140"/>
      <c r="F153" s="140"/>
    </row>
    <row r="154" spans="1:7" s="118" customFormat="1" ht="13.5">
      <c r="A154" s="102" t="str">
        <f>Giocatori!A154</f>
        <v>BOLOGNA</v>
      </c>
      <c r="B154" s="102" t="str">
        <f>Giocatori!B154</f>
        <v>CANGIANO Gianmarco</v>
      </c>
      <c r="C154" s="108">
        <f>Giocatori!C154</f>
        <v>0</v>
      </c>
      <c r="D154" s="102">
        <f t="shared" si="2"/>
        <v>0</v>
      </c>
      <c r="E154" s="140"/>
      <c r="F154" s="140"/>
      <c r="G154" s="118" t="s">
        <v>303</v>
      </c>
    </row>
    <row r="155" spans="1:7" s="118" customFormat="1" ht="13.5">
      <c r="A155" s="102" t="str">
        <f>Giocatori!A155</f>
        <v>MONZA</v>
      </c>
      <c r="B155" s="102" t="str">
        <f>Giocatori!B155</f>
        <v>CARBONI Valentín</v>
      </c>
      <c r="C155" s="108">
        <f>Giocatori!C155</f>
        <v>0</v>
      </c>
      <c r="D155" s="102">
        <f t="shared" si="2"/>
        <v>0</v>
      </c>
      <c r="E155" s="140"/>
      <c r="F155" s="140"/>
      <c r="G155" s="118" t="s">
        <v>293</v>
      </c>
    </row>
    <row r="156" spans="1:6" s="118" customFormat="1" ht="13.5">
      <c r="A156" s="102" t="str">
        <f>Giocatori!A156</f>
        <v>INTER</v>
      </c>
      <c r="B156" s="102" t="str">
        <f>Giocatori!B156</f>
        <v>CORREA Joaquin</v>
      </c>
      <c r="C156" s="108">
        <f>Giocatori!C156</f>
        <v>0</v>
      </c>
      <c r="D156" s="102">
        <f t="shared" si="2"/>
        <v>0</v>
      </c>
      <c r="E156" s="140"/>
      <c r="F156" s="140"/>
    </row>
    <row r="157" spans="1:6" s="118" customFormat="1" ht="13.5">
      <c r="A157" s="102" t="str">
        <f>Giocatori!A157</f>
        <v>FROSINONE</v>
      </c>
      <c r="B157" s="102" t="str">
        <f>Giocatori!B157</f>
        <v>CUNI Marvin</v>
      </c>
      <c r="C157" s="108">
        <f>Giocatori!C157</f>
        <v>5.5</v>
      </c>
      <c r="D157" s="102">
        <f t="shared" si="2"/>
        <v>0</v>
      </c>
      <c r="E157" s="139">
        <v>5.5</v>
      </c>
      <c r="F157" s="139"/>
    </row>
    <row r="158" spans="1:6" s="118" customFormat="1" ht="13.5">
      <c r="A158" s="102" t="str">
        <f>Giocatori!A158</f>
        <v>SALERNITANA</v>
      </c>
      <c r="B158" s="102" t="str">
        <f>Giocatori!B158</f>
        <v>DIA Boulaye</v>
      </c>
      <c r="C158" s="108">
        <f>Giocatori!C158</f>
        <v>6</v>
      </c>
      <c r="D158" s="102">
        <f t="shared" si="2"/>
        <v>0</v>
      </c>
      <c r="E158" s="140">
        <v>6</v>
      </c>
      <c r="F158" s="140"/>
    </row>
    <row r="159" spans="1:6" s="118" customFormat="1" ht="13.5">
      <c r="A159" s="102" t="str">
        <f>Giocatori!A159</f>
        <v>ROMA</v>
      </c>
      <c r="B159" s="102" t="str">
        <f>Giocatori!B159</f>
        <v>DYBALA Paulo</v>
      </c>
      <c r="C159" s="108">
        <f>Giocatori!C159</f>
        <v>8.5</v>
      </c>
      <c r="D159" s="102">
        <f t="shared" si="2"/>
        <v>0</v>
      </c>
      <c r="E159" s="140">
        <v>8.5</v>
      </c>
      <c r="F159" s="140"/>
    </row>
    <row r="160" spans="1:6" s="118" customFormat="1" ht="13.5">
      <c r="A160" s="102" t="str">
        <f>Giocatori!A160</f>
        <v>MILAN</v>
      </c>
      <c r="B160" s="102" t="str">
        <f>Giocatori!B160</f>
        <v>GIROUD Olivier</v>
      </c>
      <c r="C160" s="108">
        <f>Giocatori!C160</f>
        <v>5.5</v>
      </c>
      <c r="D160" s="102">
        <f t="shared" si="2"/>
        <v>0</v>
      </c>
      <c r="E160" s="140">
        <v>5.5</v>
      </c>
      <c r="F160" s="140"/>
    </row>
    <row r="161" spans="1:6" s="118" customFormat="1" ht="13.5">
      <c r="A161" s="102" t="str">
        <f>Giocatori!A161</f>
        <v>LAZIO</v>
      </c>
      <c r="B161" s="102" t="str">
        <f>Giocatori!B161</f>
        <v>GONZALEZ Diego</v>
      </c>
      <c r="C161" s="108">
        <f>Giocatori!C161</f>
        <v>0</v>
      </c>
      <c r="D161" s="102">
        <f t="shared" si="2"/>
        <v>0</v>
      </c>
      <c r="E161" s="140"/>
      <c r="F161" s="140"/>
    </row>
    <row r="162" spans="1:7" s="118" customFormat="1" ht="13.5">
      <c r="A162" s="102" t="str">
        <f>Giocatori!A162</f>
        <v>EMPOLI</v>
      </c>
      <c r="B162" s="102" t="str">
        <f>Giocatori!B162</f>
        <v>GYASI Emmanuel</v>
      </c>
      <c r="C162" s="108">
        <f>Giocatori!C162</f>
        <v>0</v>
      </c>
      <c r="D162" s="102">
        <f t="shared" si="2"/>
        <v>0</v>
      </c>
      <c r="E162" s="140"/>
      <c r="F162" s="140"/>
      <c r="G162" s="118" t="s">
        <v>293</v>
      </c>
    </row>
    <row r="163" spans="1:6" s="118" customFormat="1" ht="13.5">
      <c r="A163" s="102" t="str">
        <f>Giocatori!A163</f>
        <v>LAZIO</v>
      </c>
      <c r="B163" s="102" t="str">
        <f>Giocatori!B163</f>
        <v>IMMOBILE Ciro</v>
      </c>
      <c r="C163" s="108">
        <f>Giocatori!C163</f>
        <v>5.5</v>
      </c>
      <c r="D163" s="102">
        <f t="shared" si="2"/>
        <v>0</v>
      </c>
      <c r="E163" s="140">
        <v>5.5</v>
      </c>
      <c r="F163" s="140"/>
    </row>
    <row r="164" spans="1:6" s="118" customFormat="1" ht="13.5">
      <c r="A164" s="102" t="s">
        <v>94</v>
      </c>
      <c r="B164" s="102" t="s">
        <v>298</v>
      </c>
      <c r="C164" s="108">
        <f>Giocatori!C164</f>
        <v>0</v>
      </c>
      <c r="D164" s="102">
        <f t="shared" si="2"/>
        <v>0</v>
      </c>
      <c r="E164" s="141"/>
      <c r="F164" s="141"/>
    </row>
    <row r="165" spans="1:6" s="118" customFormat="1" ht="13.5">
      <c r="A165" s="102" t="str">
        <f>Giocatori!A165</f>
        <v>FROSINONE</v>
      </c>
      <c r="B165" s="102" t="str">
        <f>Giocatori!B165</f>
        <v>KVERNADZE Giorgi</v>
      </c>
      <c r="C165" s="108">
        <f>Giocatori!C165</f>
        <v>0</v>
      </c>
      <c r="D165" s="102">
        <f t="shared" si="2"/>
        <v>0</v>
      </c>
      <c r="E165" s="140"/>
      <c r="F165" s="140"/>
    </row>
    <row r="166" spans="1:6" s="118" customFormat="1" ht="13.5">
      <c r="A166" s="102" t="str">
        <f>Giocatori!A166</f>
        <v>MILAN</v>
      </c>
      <c r="B166" s="102" t="str">
        <f>Giocatori!B166</f>
        <v>LEAO Rafael</v>
      </c>
      <c r="C166" s="108">
        <f>Giocatori!C166</f>
        <v>9</v>
      </c>
      <c r="D166" s="102">
        <f t="shared" si="2"/>
        <v>0</v>
      </c>
      <c r="E166" s="140">
        <v>9</v>
      </c>
      <c r="F166" s="140"/>
    </row>
    <row r="167" spans="1:6" s="118" customFormat="1" ht="13.5">
      <c r="A167" s="102" t="str">
        <f>Giocatori!A167</f>
        <v>ATALANTA</v>
      </c>
      <c r="B167" s="102" t="str">
        <f>Giocatori!B167</f>
        <v>LOOKMAN Ademola</v>
      </c>
      <c r="C167" s="108">
        <f>Giocatori!C167</f>
        <v>5.5</v>
      </c>
      <c r="D167" s="102">
        <f t="shared" si="2"/>
        <v>0</v>
      </c>
      <c r="E167" s="140">
        <v>5.5</v>
      </c>
      <c r="F167" s="140"/>
    </row>
    <row r="168" spans="1:6" s="118" customFormat="1" ht="13.5">
      <c r="A168" s="102" t="str">
        <f>Giocatori!A168</f>
        <v>MONZA</v>
      </c>
      <c r="B168" s="102" t="str">
        <f>Giocatori!B168</f>
        <v>MARIC Mirko</v>
      </c>
      <c r="C168" s="108">
        <f>Giocatori!C168</f>
        <v>0</v>
      </c>
      <c r="D168" s="102">
        <f t="shared" si="2"/>
        <v>0</v>
      </c>
      <c r="E168" s="140"/>
      <c r="F168" s="140"/>
    </row>
    <row r="169" spans="1:6" s="118" customFormat="1" ht="13.5">
      <c r="A169" s="102" t="str">
        <f>Giocatori!A169</f>
        <v>INTER</v>
      </c>
      <c r="B169" s="102" t="str">
        <f>Giocatori!B169</f>
        <v>MARTINEZ Lautaro</v>
      </c>
      <c r="C169" s="108">
        <f>Giocatori!C169</f>
        <v>21</v>
      </c>
      <c r="D169" s="102">
        <f t="shared" si="2"/>
        <v>4</v>
      </c>
      <c r="E169" s="140">
        <v>21</v>
      </c>
      <c r="F169" s="140">
        <v>4</v>
      </c>
    </row>
    <row r="170" spans="1:6" s="118" customFormat="1" ht="13.5">
      <c r="A170" s="102" t="str">
        <f>Giocatori!A170</f>
        <v>NAPOLI</v>
      </c>
      <c r="B170" s="102" t="str">
        <f>Giocatori!B170</f>
        <v>OSIMHEN Victor</v>
      </c>
      <c r="C170" s="108">
        <f>Giocatori!C170</f>
        <v>10</v>
      </c>
      <c r="D170" s="102">
        <f t="shared" si="2"/>
        <v>1</v>
      </c>
      <c r="E170" s="140">
        <v>10</v>
      </c>
      <c r="F170" s="140">
        <v>1</v>
      </c>
    </row>
    <row r="171" spans="1:6" s="118" customFormat="1" ht="13.5">
      <c r="A171" s="102" t="str">
        <f>Giocatori!A171</f>
        <v>CAGLIARI</v>
      </c>
      <c r="B171" s="102" t="str">
        <f>Giocatori!B171</f>
        <v>PAVOLETTI Leonardo</v>
      </c>
      <c r="C171" s="108">
        <f>Giocatori!C171</f>
        <v>5</v>
      </c>
      <c r="D171" s="102">
        <f t="shared" si="2"/>
        <v>0</v>
      </c>
      <c r="E171" s="140">
        <v>5</v>
      </c>
      <c r="F171" s="140"/>
    </row>
    <row r="172" spans="1:6" s="118" customFormat="1" ht="13.5">
      <c r="A172" s="102" t="str">
        <f>Giocatori!A172</f>
        <v>SASSUOLO</v>
      </c>
      <c r="B172" s="102" t="str">
        <f>Giocatori!B172</f>
        <v>PINAMONTI Andrea</v>
      </c>
      <c r="C172" s="108">
        <f>Giocatori!C172</f>
        <v>5.5</v>
      </c>
      <c r="D172" s="102">
        <f t="shared" si="2"/>
        <v>0</v>
      </c>
      <c r="E172" s="140">
        <v>5.5</v>
      </c>
      <c r="F172" s="140"/>
    </row>
    <row r="173" spans="1:7" s="118" customFormat="1" ht="13.5">
      <c r="A173" s="102" t="str">
        <f>Giocatori!A173</f>
        <v>NAPOLI</v>
      </c>
      <c r="B173" s="102" t="str">
        <f>Giocatori!B173</f>
        <v>POLITANO Matteo</v>
      </c>
      <c r="C173" s="108">
        <f>Giocatori!C173</f>
        <v>10</v>
      </c>
      <c r="D173" s="102">
        <f t="shared" si="2"/>
        <v>1</v>
      </c>
      <c r="E173" s="141">
        <v>10</v>
      </c>
      <c r="F173" s="141">
        <v>1</v>
      </c>
      <c r="G173" s="118" t="s">
        <v>293</v>
      </c>
    </row>
    <row r="174" spans="1:6" s="118" customFormat="1" ht="13.5">
      <c r="A174" s="102" t="str">
        <f>Giocatori!A174</f>
        <v>GENOA</v>
      </c>
      <c r="B174" s="102" t="str">
        <f>Giocatori!B174</f>
        <v>RETEGUI Mateo</v>
      </c>
      <c r="C174" s="108">
        <f>Giocatori!C174</f>
        <v>7</v>
      </c>
      <c r="D174" s="102">
        <f t="shared" si="2"/>
        <v>0</v>
      </c>
      <c r="E174" s="140">
        <v>7</v>
      </c>
      <c r="F174" s="140"/>
    </row>
    <row r="175" spans="1:6" s="118" customFormat="1" ht="13.5">
      <c r="A175" s="102" t="str">
        <f>Giocatori!A175</f>
        <v>TORINO</v>
      </c>
      <c r="B175" s="102" t="str">
        <f>Giocatori!B175</f>
        <v>SANABRIA Antonio</v>
      </c>
      <c r="C175" s="108">
        <f>Giocatori!C175</f>
        <v>0</v>
      </c>
      <c r="D175" s="102">
        <f t="shared" si="2"/>
        <v>0</v>
      </c>
      <c r="E175" s="140"/>
      <c r="F175" s="140"/>
    </row>
    <row r="176" spans="1:6" s="118" customFormat="1" ht="13.5">
      <c r="A176" s="102" t="str">
        <f>Giocatori!A176</f>
        <v>ATALANTA</v>
      </c>
      <c r="B176" s="102" t="str">
        <f>Giocatori!B176</f>
        <v>SCAMACCA Gianluca</v>
      </c>
      <c r="C176" s="108">
        <f>Giocatori!C176</f>
        <v>0</v>
      </c>
      <c r="D176" s="102">
        <f t="shared" si="2"/>
        <v>0</v>
      </c>
      <c r="E176" s="140"/>
      <c r="F176" s="140"/>
    </row>
    <row r="177" spans="1:6" s="118" customFormat="1" ht="13.5">
      <c r="A177" s="102" t="s">
        <v>103</v>
      </c>
      <c r="B177" s="102" t="s">
        <v>300</v>
      </c>
      <c r="C177" s="108">
        <f>Giocatori!C177</f>
        <v>5.5</v>
      </c>
      <c r="D177" s="102">
        <f t="shared" si="2"/>
        <v>0</v>
      </c>
      <c r="E177" s="141">
        <v>5.5</v>
      </c>
      <c r="F177" s="141"/>
    </row>
    <row r="178" spans="1:6" s="118" customFormat="1" ht="13.5">
      <c r="A178" s="102" t="str">
        <f>Giocatori!A178</f>
        <v>CAGLIARI</v>
      </c>
      <c r="B178" s="102" t="str">
        <f>Giocatori!B178</f>
        <v>SHOMURODOV Eldor</v>
      </c>
      <c r="C178" s="108">
        <f>Giocatori!C178</f>
        <v>5</v>
      </c>
      <c r="D178" s="102">
        <f>F176</f>
        <v>0</v>
      </c>
      <c r="E178" s="140">
        <v>5</v>
      </c>
      <c r="F178" s="140"/>
    </row>
    <row r="179" spans="1:6" s="118" customFormat="1" ht="13.5">
      <c r="A179" s="102" t="s">
        <v>93</v>
      </c>
      <c r="B179" s="102" t="s">
        <v>294</v>
      </c>
      <c r="C179" s="108" t="s">
        <v>291</v>
      </c>
      <c r="D179" s="102">
        <f>F178</f>
        <v>0</v>
      </c>
      <c r="E179" s="141"/>
      <c r="F179" s="141"/>
    </row>
    <row r="180" spans="1:6" s="118" customFormat="1" ht="13.5">
      <c r="A180" s="102" t="str">
        <f>Giocatori!A180</f>
        <v>MILAN</v>
      </c>
      <c r="B180" s="102" t="str">
        <f>Giocatori!B180</f>
        <v>TRAORE Chaka</v>
      </c>
      <c r="C180" s="108">
        <f>Giocatori!C180</f>
        <v>0</v>
      </c>
      <c r="D180" s="102">
        <f t="shared" si="2"/>
        <v>0</v>
      </c>
      <c r="E180" s="140"/>
      <c r="F180" s="140"/>
    </row>
    <row r="181" spans="1:6" s="118" customFormat="1" ht="13.5">
      <c r="A181" s="102" t="str">
        <f>Giocatori!A181</f>
        <v>UDINESE</v>
      </c>
      <c r="B181" s="102" t="str">
        <f>Giocatori!B181</f>
        <v>VIVALDO Semedo</v>
      </c>
      <c r="C181" s="108">
        <f>Giocatori!C181</f>
        <v>0</v>
      </c>
      <c r="D181" s="102">
        <f t="shared" si="2"/>
        <v>0</v>
      </c>
      <c r="E181" s="140"/>
      <c r="F181" s="140"/>
    </row>
    <row r="182" spans="1:6" s="118" customFormat="1" ht="13.5">
      <c r="A182" s="102" t="str">
        <f>Giocatori!A182</f>
        <v>JUVENTUS</v>
      </c>
      <c r="B182" s="102" t="str">
        <f>Giocatori!B182</f>
        <v>VLAHOVIC Dusan</v>
      </c>
      <c r="C182" s="108">
        <f>Giocatori!C182</f>
        <v>0</v>
      </c>
      <c r="D182" s="102">
        <f t="shared" si="2"/>
        <v>0</v>
      </c>
      <c r="E182" s="140"/>
      <c r="F182" s="140"/>
    </row>
    <row r="183" spans="1:7" s="118" customFormat="1" ht="13.5">
      <c r="A183" s="102" t="str">
        <f>Giocatori!A183</f>
        <v>LAZIO</v>
      </c>
      <c r="B183" s="102" t="str">
        <f>Giocatori!B183</f>
        <v>ZACCAGNI Mattia</v>
      </c>
      <c r="C183" s="108">
        <f>Giocatori!C183</f>
        <v>6</v>
      </c>
      <c r="D183" s="102">
        <f t="shared" si="2"/>
        <v>0</v>
      </c>
      <c r="E183" s="141">
        <v>6</v>
      </c>
      <c r="F183" s="139"/>
      <c r="G183" s="118" t="s">
        <v>296</v>
      </c>
    </row>
    <row r="184" spans="1:6" s="118" customFormat="1" ht="13.5">
      <c r="A184" s="102" t="str">
        <f>Giocatori!A184</f>
        <v>BOLOGNA</v>
      </c>
      <c r="B184" s="102" t="str">
        <f>Giocatori!B184</f>
        <v>ZIRKZEE Joshua</v>
      </c>
      <c r="C184" s="108">
        <f>Giocatori!C184</f>
        <v>6.5</v>
      </c>
      <c r="D184" s="102">
        <f t="shared" si="2"/>
        <v>0</v>
      </c>
      <c r="E184" s="140">
        <v>6.5</v>
      </c>
      <c r="F184" s="140"/>
    </row>
    <row r="185" spans="1:6" s="136" customFormat="1" ht="13.5">
      <c r="A185" s="134" t="str">
        <f>Giocatori!A185</f>
        <v>*</v>
      </c>
      <c r="B185" s="134" t="str">
        <f>Giocatori!B185</f>
        <v>*</v>
      </c>
      <c r="C185" s="135"/>
      <c r="D185" s="135"/>
      <c r="E185"/>
      <c r="F185"/>
    </row>
  </sheetData>
  <sheetProtection/>
  <autoFilter ref="A1:F185"/>
  <printOptions/>
  <pageMargins left="0.7" right="0.7" top="0.75" bottom="0.75" header="0.3" footer="0.3"/>
  <pageSetup horizontalDpi="600" verticalDpi="600" orientation="portrait" paperSize="9" r:id="rId1"/>
  <ignoredErrors>
    <ignoredError sqref="A2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4" t="s">
        <v>37</v>
      </c>
      <c r="B1" s="144"/>
      <c r="C1" s="144"/>
      <c r="D1" s="144"/>
      <c r="E1" s="144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4" t="s">
        <v>18</v>
      </c>
      <c r="B4" s="144"/>
      <c r="C4" s="144"/>
      <c r="D4" s="144"/>
      <c r="E4" s="144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5" t="s">
        <v>19</v>
      </c>
      <c r="B6" s="145"/>
      <c r="C6" s="83" t="s">
        <v>18</v>
      </c>
      <c r="D6" s="83" t="s">
        <v>20</v>
      </c>
      <c r="E6" s="83" t="s">
        <v>18</v>
      </c>
      <c r="F6" s="84"/>
      <c r="G6" s="79" t="s">
        <v>304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305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114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112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115.5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113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102.5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109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116.5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116.5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109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107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102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112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109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109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120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231</v>
      </c>
    </row>
    <row r="9" spans="1:3" ht="13.5">
      <c r="A9" s="106" t="s">
        <v>1</v>
      </c>
      <c r="B9" s="6" t="s">
        <v>88</v>
      </c>
      <c r="C9" s="6" t="s">
        <v>142</v>
      </c>
    </row>
    <row r="10" spans="1:3" ht="13.5">
      <c r="A10" s="106" t="s">
        <v>1</v>
      </c>
      <c r="B10" s="6" t="s">
        <v>87</v>
      </c>
      <c r="C10" s="6" t="s">
        <v>263</v>
      </c>
    </row>
    <row r="11" spans="1:3" ht="13.5">
      <c r="A11" s="106" t="s">
        <v>1</v>
      </c>
      <c r="B11" s="6" t="s">
        <v>96</v>
      </c>
      <c r="C11" s="6" t="s">
        <v>137</v>
      </c>
    </row>
    <row r="12" spans="1:3" ht="13.5">
      <c r="A12" s="106" t="s">
        <v>1</v>
      </c>
      <c r="B12" s="6" t="s">
        <v>157</v>
      </c>
      <c r="C12" s="6" t="s">
        <v>284</v>
      </c>
    </row>
    <row r="13" spans="1:3" ht="13.5">
      <c r="A13" s="106" t="s">
        <v>1</v>
      </c>
      <c r="B13" s="6" t="s">
        <v>101</v>
      </c>
      <c r="C13" s="6" t="s">
        <v>249</v>
      </c>
    </row>
    <row r="14" spans="1:3" ht="13.5">
      <c r="A14" s="106" t="s">
        <v>1</v>
      </c>
      <c r="B14" s="6" t="s">
        <v>82</v>
      </c>
      <c r="C14" s="6" t="s">
        <v>158</v>
      </c>
    </row>
    <row r="15" spans="1:3" ht="13.5">
      <c r="A15" s="106" t="s">
        <v>1</v>
      </c>
      <c r="B15" s="6" t="s">
        <v>121</v>
      </c>
      <c r="C15" s="6" t="s">
        <v>262</v>
      </c>
    </row>
    <row r="16" spans="1:3" ht="13.5">
      <c r="A16" s="106" t="s">
        <v>1</v>
      </c>
      <c r="B16" s="6" t="s">
        <v>103</v>
      </c>
      <c r="C16" s="6" t="s">
        <v>136</v>
      </c>
    </row>
    <row r="17" spans="1:3" ht="13.5">
      <c r="A17" s="106" t="s">
        <v>1</v>
      </c>
      <c r="B17" s="6" t="s">
        <v>103</v>
      </c>
      <c r="C17" s="6" t="s">
        <v>152</v>
      </c>
    </row>
    <row r="18" spans="1:3" ht="13.5">
      <c r="A18" s="106" t="s">
        <v>1</v>
      </c>
      <c r="B18" s="6" t="s">
        <v>93</v>
      </c>
      <c r="C18" s="6" t="s">
        <v>265</v>
      </c>
    </row>
    <row r="19" spans="1:3" ht="13.5">
      <c r="A19" s="106" t="s">
        <v>1</v>
      </c>
      <c r="B19" s="6" t="s">
        <v>91</v>
      </c>
      <c r="C19" s="6" t="s">
        <v>271</v>
      </c>
    </row>
    <row r="20" spans="1:3" ht="13.5">
      <c r="A20" s="106" t="s">
        <v>1</v>
      </c>
      <c r="B20" s="6" t="s">
        <v>92</v>
      </c>
      <c r="C20" s="6" t="s">
        <v>213</v>
      </c>
    </row>
    <row r="21" spans="1:3" ht="13.5">
      <c r="A21" s="106" t="s">
        <v>1</v>
      </c>
      <c r="B21" s="6" t="s">
        <v>82</v>
      </c>
      <c r="C21" s="6" t="s">
        <v>259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194</v>
      </c>
    </row>
    <row r="24" spans="1:3" ht="13.5">
      <c r="A24" s="106" t="s">
        <v>1</v>
      </c>
      <c r="B24" s="6" t="s">
        <v>129</v>
      </c>
      <c r="C24" s="6" t="s">
        <v>171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160</v>
      </c>
      <c r="C26" s="6" t="s">
        <v>116</v>
      </c>
    </row>
    <row r="27" spans="1:3" ht="13.5">
      <c r="A27" s="106" t="s">
        <v>1</v>
      </c>
      <c r="B27" s="6" t="s">
        <v>157</v>
      </c>
      <c r="C27" s="6" t="s">
        <v>223</v>
      </c>
    </row>
    <row r="28" spans="1:3" ht="13.5">
      <c r="A28" s="106" t="s">
        <v>1</v>
      </c>
      <c r="B28" s="6" t="s">
        <v>91</v>
      </c>
      <c r="C28" s="6" t="s">
        <v>138</v>
      </c>
    </row>
    <row r="29" spans="1:3" ht="13.5">
      <c r="A29" s="106" t="s">
        <v>1</v>
      </c>
      <c r="B29" s="6" t="s">
        <v>87</v>
      </c>
      <c r="C29" s="6" t="s">
        <v>241</v>
      </c>
    </row>
    <row r="30" spans="1:3" ht="13.5">
      <c r="A30" s="106" t="s">
        <v>1</v>
      </c>
      <c r="B30" s="6" t="s">
        <v>121</v>
      </c>
      <c r="C30" s="6" t="s">
        <v>173</v>
      </c>
    </row>
    <row r="31" spans="1:3" ht="13.5">
      <c r="A31" s="106" t="s">
        <v>1</v>
      </c>
      <c r="B31" s="6" t="s">
        <v>157</v>
      </c>
      <c r="C31" s="6" t="s">
        <v>242</v>
      </c>
    </row>
    <row r="32" spans="1:3" ht="13.5">
      <c r="A32" s="106" t="s">
        <v>1</v>
      </c>
      <c r="B32" s="6" t="s">
        <v>160</v>
      </c>
      <c r="C32" s="6" t="s">
        <v>217</v>
      </c>
    </row>
    <row r="33" spans="1:3" ht="13.5">
      <c r="A33" s="106" t="s">
        <v>1</v>
      </c>
      <c r="B33" s="6" t="s">
        <v>93</v>
      </c>
      <c r="C33" s="6" t="s">
        <v>224</v>
      </c>
    </row>
    <row r="34" spans="1:3" ht="13.5">
      <c r="A34" s="106" t="s">
        <v>1</v>
      </c>
      <c r="B34" s="6" t="s">
        <v>97</v>
      </c>
      <c r="C34" s="6" t="s">
        <v>230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266</v>
      </c>
    </row>
    <row r="37" spans="1:3" ht="13.5">
      <c r="A37" s="106" t="s">
        <v>1</v>
      </c>
      <c r="B37" s="6" t="s">
        <v>121</v>
      </c>
      <c r="C37" s="6" t="s">
        <v>170</v>
      </c>
    </row>
    <row r="38" spans="1:3" ht="13.5">
      <c r="A38" s="106" t="s">
        <v>1</v>
      </c>
      <c r="B38" s="6" t="s">
        <v>92</v>
      </c>
      <c r="C38" s="6" t="s">
        <v>155</v>
      </c>
    </row>
    <row r="39" spans="1:3" ht="13.5">
      <c r="A39" s="106" t="s">
        <v>1</v>
      </c>
      <c r="B39" s="6" t="s">
        <v>94</v>
      </c>
      <c r="C39" s="6" t="s">
        <v>154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288</v>
      </c>
    </row>
    <row r="42" spans="1:3" ht="13.5">
      <c r="A42" s="106" t="s">
        <v>1</v>
      </c>
      <c r="B42" s="6" t="s">
        <v>93</v>
      </c>
      <c r="C42" s="6" t="s">
        <v>276</v>
      </c>
    </row>
    <row r="43" spans="1:3" ht="13.5">
      <c r="A43" s="106" t="s">
        <v>1</v>
      </c>
      <c r="B43" s="6" t="s">
        <v>101</v>
      </c>
      <c r="C43" s="6" t="s">
        <v>248</v>
      </c>
    </row>
    <row r="44" spans="1:3" ht="13.5">
      <c r="A44" s="106" t="s">
        <v>1</v>
      </c>
      <c r="B44" s="6" t="s">
        <v>101</v>
      </c>
      <c r="C44" s="6" t="s">
        <v>274</v>
      </c>
    </row>
    <row r="45" spans="1:3" ht="13.5">
      <c r="A45" s="106" t="s">
        <v>1</v>
      </c>
      <c r="B45" s="6" t="s">
        <v>89</v>
      </c>
      <c r="C45" s="6" t="s">
        <v>205</v>
      </c>
    </row>
    <row r="46" spans="1:3" ht="13.5">
      <c r="A46" s="106" t="s">
        <v>1</v>
      </c>
      <c r="B46" s="6" t="s">
        <v>129</v>
      </c>
      <c r="C46" s="6" t="s">
        <v>141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264</v>
      </c>
    </row>
    <row r="49" spans="1:3" ht="13.5">
      <c r="A49" s="106" t="s">
        <v>1</v>
      </c>
      <c r="B49" s="6" t="s">
        <v>167</v>
      </c>
      <c r="C49" s="6" t="s">
        <v>192</v>
      </c>
    </row>
    <row r="50" spans="1:3" ht="13.5">
      <c r="A50" s="106" t="s">
        <v>1</v>
      </c>
      <c r="B50" s="6" t="s">
        <v>160</v>
      </c>
      <c r="C50" s="6" t="s">
        <v>211</v>
      </c>
    </row>
    <row r="51" spans="1:3" ht="13.5">
      <c r="A51" s="106" t="s">
        <v>1</v>
      </c>
      <c r="B51" s="6" t="s">
        <v>160</v>
      </c>
      <c r="C51" s="6" t="s">
        <v>159</v>
      </c>
    </row>
    <row r="52" spans="1:3" ht="13.5">
      <c r="A52" s="106" t="s">
        <v>1</v>
      </c>
      <c r="B52" s="6" t="s">
        <v>167</v>
      </c>
      <c r="C52" s="6" t="s">
        <v>199</v>
      </c>
    </row>
    <row r="53" spans="1:3" ht="13.5">
      <c r="A53" s="106" t="s">
        <v>1</v>
      </c>
      <c r="B53" s="6" t="s">
        <v>90</v>
      </c>
      <c r="C53" s="6" t="s">
        <v>233</v>
      </c>
    </row>
    <row r="54" spans="1:3" ht="13.5">
      <c r="A54" s="106" t="s">
        <v>1</v>
      </c>
      <c r="B54" s="6" t="s">
        <v>103</v>
      </c>
      <c r="C54" s="6" t="s">
        <v>172</v>
      </c>
    </row>
    <row r="55" spans="1:3" ht="13.5">
      <c r="A55" s="106" t="s">
        <v>1</v>
      </c>
      <c r="B55" s="6" t="s">
        <v>157</v>
      </c>
      <c r="C55" s="6" t="s">
        <v>156</v>
      </c>
    </row>
    <row r="56" spans="1:3" ht="13.5">
      <c r="A56" s="106" t="s">
        <v>1</v>
      </c>
      <c r="B56" s="6" t="s">
        <v>101</v>
      </c>
      <c r="C56" s="6" t="s">
        <v>280</v>
      </c>
    </row>
    <row r="57" spans="1:3" ht="13.5">
      <c r="A57" s="106" t="s">
        <v>1</v>
      </c>
      <c r="B57" s="6" t="s">
        <v>167</v>
      </c>
      <c r="C57" s="6" t="s">
        <v>277</v>
      </c>
    </row>
    <row r="58" spans="1:3" ht="13.5">
      <c r="A58" s="106" t="s">
        <v>1</v>
      </c>
      <c r="B58" s="6" t="s">
        <v>129</v>
      </c>
      <c r="C58" s="6" t="s">
        <v>278</v>
      </c>
    </row>
    <row r="59" spans="1:3" ht="13.5">
      <c r="A59" s="106" t="s">
        <v>1</v>
      </c>
      <c r="B59" s="6" t="s">
        <v>97</v>
      </c>
      <c r="C59" s="6" t="s">
        <v>237</v>
      </c>
    </row>
    <row r="60" spans="1:3" ht="13.5">
      <c r="A60" s="106" t="s">
        <v>1</v>
      </c>
      <c r="B60" s="6" t="s">
        <v>94</v>
      </c>
      <c r="C60" s="6" t="s">
        <v>128</v>
      </c>
    </row>
    <row r="61" spans="1:3" ht="13.5">
      <c r="A61" s="106" t="s">
        <v>1</v>
      </c>
      <c r="B61" s="6" t="s">
        <v>88</v>
      </c>
      <c r="C61" s="6" t="s">
        <v>218</v>
      </c>
    </row>
    <row r="62" spans="1:3" ht="13.5">
      <c r="A62" s="106" t="s">
        <v>1</v>
      </c>
      <c r="B62" s="6" t="s">
        <v>95</v>
      </c>
      <c r="C62" s="6" t="s">
        <v>258</v>
      </c>
    </row>
    <row r="63" spans="1:3" ht="13.5">
      <c r="A63" s="106" t="s">
        <v>1</v>
      </c>
      <c r="B63" s="6" t="s">
        <v>167</v>
      </c>
      <c r="C63" s="6" t="s">
        <v>200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183</v>
      </c>
    </row>
    <row r="67" spans="1:3" ht="13.5">
      <c r="A67" s="106" t="s">
        <v>1</v>
      </c>
      <c r="B67" s="6" t="s">
        <v>121</v>
      </c>
      <c r="C67" s="6" t="s">
        <v>135</v>
      </c>
    </row>
    <row r="68" spans="1:3" ht="13.5">
      <c r="A68" s="106" t="s">
        <v>1</v>
      </c>
      <c r="B68" s="6" t="s">
        <v>87</v>
      </c>
      <c r="C68" s="6" t="s">
        <v>270</v>
      </c>
    </row>
    <row r="69" spans="1:3" ht="13.5">
      <c r="A69" s="106" t="s">
        <v>1</v>
      </c>
      <c r="B69" s="6" t="s">
        <v>82</v>
      </c>
      <c r="C69" s="6" t="s">
        <v>153</v>
      </c>
    </row>
    <row r="70" spans="1:3" ht="13.5">
      <c r="A70" s="106" t="s">
        <v>1</v>
      </c>
      <c r="B70" s="6" t="s">
        <v>98</v>
      </c>
      <c r="C70" s="6" t="s">
        <v>212</v>
      </c>
    </row>
    <row r="71" spans="1:3" ht="13.5">
      <c r="A71" s="106" t="s">
        <v>1</v>
      </c>
      <c r="B71" s="6" t="s">
        <v>98</v>
      </c>
      <c r="C71" s="6" t="s">
        <v>193</v>
      </c>
    </row>
    <row r="72" spans="1:3" ht="13.5">
      <c r="A72" s="106" t="s">
        <v>1</v>
      </c>
      <c r="B72" s="6" t="s">
        <v>98</v>
      </c>
      <c r="C72" s="6" t="s">
        <v>219</v>
      </c>
    </row>
    <row r="73" spans="1:3" ht="13.5">
      <c r="A73" s="106" t="s">
        <v>1</v>
      </c>
      <c r="B73" s="6" t="s">
        <v>103</v>
      </c>
      <c r="C73" s="6" t="s">
        <v>234</v>
      </c>
    </row>
    <row r="74" spans="1:3" ht="13.5">
      <c r="A74" s="106" t="s">
        <v>1</v>
      </c>
      <c r="B74" s="6" t="s">
        <v>157</v>
      </c>
      <c r="C74" s="6" t="s">
        <v>227</v>
      </c>
    </row>
    <row r="75" spans="1:3" ht="13.5">
      <c r="A75" s="106" t="s">
        <v>1</v>
      </c>
      <c r="B75" s="6" t="s">
        <v>93</v>
      </c>
      <c r="C75" s="6" t="s">
        <v>190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229</v>
      </c>
    </row>
    <row r="78" spans="1:3" ht="13.5">
      <c r="A78" s="107" t="s">
        <v>2</v>
      </c>
      <c r="B78" s="8" t="s">
        <v>95</v>
      </c>
      <c r="C78" s="8" t="s">
        <v>282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167</v>
      </c>
      <c r="C82" s="8" t="s">
        <v>220</v>
      </c>
    </row>
    <row r="83" spans="1:3" ht="13.5">
      <c r="A83" s="107" t="s">
        <v>2</v>
      </c>
      <c r="B83" s="8" t="s">
        <v>121</v>
      </c>
      <c r="C83" s="8" t="s">
        <v>179</v>
      </c>
    </row>
    <row r="84" spans="1:3" ht="13.5">
      <c r="A84" s="107" t="s">
        <v>2</v>
      </c>
      <c r="B84" s="8" t="s">
        <v>96</v>
      </c>
      <c r="C84" s="8" t="s">
        <v>255</v>
      </c>
    </row>
    <row r="85" spans="1:3" ht="13.5">
      <c r="A85" s="107" t="s">
        <v>2</v>
      </c>
      <c r="B85" s="8" t="s">
        <v>167</v>
      </c>
      <c r="C85" s="8" t="s">
        <v>250</v>
      </c>
    </row>
    <row r="86" spans="1:3" ht="13.5">
      <c r="A86" s="107" t="s">
        <v>2</v>
      </c>
      <c r="B86" s="8" t="s">
        <v>91</v>
      </c>
      <c r="C86" s="8" t="s">
        <v>161</v>
      </c>
    </row>
    <row r="87" spans="1:3" ht="13.5">
      <c r="A87" s="107" t="s">
        <v>2</v>
      </c>
      <c r="B87" s="8" t="s">
        <v>97</v>
      </c>
      <c r="C87" s="8" t="s">
        <v>188</v>
      </c>
    </row>
    <row r="88" spans="1:3" ht="13.5">
      <c r="A88" s="107" t="s">
        <v>2</v>
      </c>
      <c r="B88" s="8" t="s">
        <v>94</v>
      </c>
      <c r="C88" s="8" t="s">
        <v>143</v>
      </c>
    </row>
    <row r="89" spans="1:3" ht="13.5">
      <c r="A89" s="107" t="s">
        <v>2</v>
      </c>
      <c r="B89" s="8" t="s">
        <v>92</v>
      </c>
      <c r="C89" s="8" t="s">
        <v>176</v>
      </c>
    </row>
    <row r="90" spans="1:3" ht="13.5">
      <c r="A90" s="107" t="s">
        <v>2</v>
      </c>
      <c r="B90" s="8" t="s">
        <v>82</v>
      </c>
      <c r="C90" s="8" t="s">
        <v>174</v>
      </c>
    </row>
    <row r="91" spans="1:3" ht="13.5">
      <c r="A91" s="107" t="s">
        <v>2</v>
      </c>
      <c r="B91" s="8" t="s">
        <v>129</v>
      </c>
      <c r="C91" s="8" t="s">
        <v>239</v>
      </c>
    </row>
    <row r="92" spans="1:3" ht="13.5">
      <c r="A92" s="107" t="s">
        <v>2</v>
      </c>
      <c r="B92" s="8" t="s">
        <v>129</v>
      </c>
      <c r="C92" s="8" t="s">
        <v>197</v>
      </c>
    </row>
    <row r="93" spans="1:3" ht="13.5">
      <c r="A93" s="107" t="s">
        <v>2</v>
      </c>
      <c r="B93" s="8" t="s">
        <v>121</v>
      </c>
      <c r="C93" s="8" t="s">
        <v>236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133</v>
      </c>
    </row>
    <row r="96" spans="1:3" ht="13.5">
      <c r="A96" s="107" t="s">
        <v>2</v>
      </c>
      <c r="B96" s="8" t="s">
        <v>93</v>
      </c>
      <c r="C96" s="8" t="s">
        <v>287</v>
      </c>
    </row>
    <row r="97" spans="1:3" ht="13.5">
      <c r="A97" s="107" t="s">
        <v>2</v>
      </c>
      <c r="B97" s="8" t="s">
        <v>88</v>
      </c>
      <c r="C97" s="8" t="s">
        <v>268</v>
      </c>
    </row>
    <row r="98" spans="1:3" ht="13.5">
      <c r="A98" s="107" t="s">
        <v>2</v>
      </c>
      <c r="B98" s="8" t="s">
        <v>88</v>
      </c>
      <c r="C98" s="8" t="s">
        <v>131</v>
      </c>
    </row>
    <row r="99" spans="1:3" ht="13.5">
      <c r="A99" s="107" t="s">
        <v>2</v>
      </c>
      <c r="B99" s="8" t="s">
        <v>87</v>
      </c>
      <c r="C99" s="8" t="s">
        <v>186</v>
      </c>
    </row>
    <row r="100" spans="1:3" ht="13.5">
      <c r="A100" s="107" t="s">
        <v>2</v>
      </c>
      <c r="B100" s="8" t="s">
        <v>91</v>
      </c>
      <c r="C100" s="8" t="s">
        <v>144</v>
      </c>
    </row>
    <row r="101" spans="1:3" ht="13.5">
      <c r="A101" s="107" t="s">
        <v>2</v>
      </c>
      <c r="B101" s="8" t="s">
        <v>129</v>
      </c>
      <c r="C101" s="8" t="s">
        <v>221</v>
      </c>
    </row>
    <row r="102" spans="1:3" ht="13.5">
      <c r="A102" s="107" t="s">
        <v>2</v>
      </c>
      <c r="B102" s="8" t="s">
        <v>121</v>
      </c>
      <c r="C102" s="8" t="s">
        <v>260</v>
      </c>
    </row>
    <row r="103" spans="1:3" ht="13.5">
      <c r="A103" s="107" t="s">
        <v>2</v>
      </c>
      <c r="B103" s="8" t="s">
        <v>167</v>
      </c>
      <c r="C103" s="8" t="s">
        <v>208</v>
      </c>
    </row>
    <row r="104" spans="1:3" ht="13.5">
      <c r="A104" s="107" t="s">
        <v>2</v>
      </c>
      <c r="B104" s="8" t="s">
        <v>87</v>
      </c>
      <c r="C104" s="8" t="s">
        <v>162</v>
      </c>
    </row>
    <row r="105" spans="1:3" ht="13.5">
      <c r="A105" s="107" t="s">
        <v>2</v>
      </c>
      <c r="B105" s="8" t="s">
        <v>94</v>
      </c>
      <c r="C105" s="8" t="s">
        <v>185</v>
      </c>
    </row>
    <row r="106" spans="1:3" ht="13.5">
      <c r="A106" s="107" t="s">
        <v>2</v>
      </c>
      <c r="B106" s="8" t="s">
        <v>92</v>
      </c>
      <c r="C106" s="8" t="s">
        <v>163</v>
      </c>
    </row>
    <row r="107" spans="1:3" ht="13.5">
      <c r="A107" s="107" t="s">
        <v>2</v>
      </c>
      <c r="B107" s="8" t="s">
        <v>96</v>
      </c>
      <c r="C107" s="8" t="s">
        <v>145</v>
      </c>
    </row>
    <row r="108" spans="1:3" ht="13.5">
      <c r="A108" s="107" t="s">
        <v>2</v>
      </c>
      <c r="B108" s="8" t="s">
        <v>157</v>
      </c>
      <c r="C108" s="8" t="s">
        <v>238</v>
      </c>
    </row>
    <row r="109" spans="1:3" ht="13.5">
      <c r="A109" s="107" t="s">
        <v>2</v>
      </c>
      <c r="B109" s="8" t="s">
        <v>96</v>
      </c>
      <c r="C109" s="8" t="s">
        <v>251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254</v>
      </c>
    </row>
    <row r="112" spans="1:3" ht="13.5">
      <c r="A112" s="107" t="s">
        <v>2</v>
      </c>
      <c r="B112" s="8" t="s">
        <v>157</v>
      </c>
      <c r="C112" s="8" t="s">
        <v>164</v>
      </c>
    </row>
    <row r="113" spans="1:3" ht="13.5">
      <c r="A113" s="107" t="s">
        <v>2</v>
      </c>
      <c r="B113" s="8" t="s">
        <v>98</v>
      </c>
      <c r="C113" s="8" t="s">
        <v>232</v>
      </c>
    </row>
    <row r="114" spans="1:3" ht="13.5">
      <c r="A114" s="107" t="s">
        <v>2</v>
      </c>
      <c r="B114" s="8" t="s">
        <v>82</v>
      </c>
      <c r="C114" s="8" t="s">
        <v>195</v>
      </c>
    </row>
    <row r="115" spans="1:3" ht="13.5">
      <c r="A115" s="107" t="s">
        <v>2</v>
      </c>
      <c r="B115" s="8" t="s">
        <v>93</v>
      </c>
      <c r="C115" s="8" t="s">
        <v>253</v>
      </c>
    </row>
    <row r="116" spans="1:3" ht="13.5">
      <c r="A116" s="107" t="s">
        <v>2</v>
      </c>
      <c r="B116" s="8" t="s">
        <v>96</v>
      </c>
      <c r="C116" s="8" t="s">
        <v>206</v>
      </c>
    </row>
    <row r="117" spans="1:3" ht="13.5">
      <c r="A117" s="107" t="s">
        <v>2</v>
      </c>
      <c r="B117" s="8" t="s">
        <v>157</v>
      </c>
      <c r="C117" s="8" t="s">
        <v>240</v>
      </c>
    </row>
    <row r="118" spans="1:3" ht="13.5">
      <c r="A118" s="107" t="s">
        <v>2</v>
      </c>
      <c r="B118" s="8" t="s">
        <v>91</v>
      </c>
      <c r="C118" s="8" t="s">
        <v>180</v>
      </c>
    </row>
    <row r="119" spans="1:3" ht="13.5">
      <c r="A119" s="107" t="s">
        <v>2</v>
      </c>
      <c r="B119" s="8" t="s">
        <v>167</v>
      </c>
      <c r="C119" s="8" t="s">
        <v>281</v>
      </c>
    </row>
    <row r="120" spans="1:3" ht="13.5">
      <c r="A120" s="107" t="s">
        <v>2</v>
      </c>
      <c r="B120" s="8" t="s">
        <v>91</v>
      </c>
      <c r="C120" s="8" t="s">
        <v>289</v>
      </c>
    </row>
    <row r="121" spans="1:3" ht="13.5">
      <c r="A121" s="107" t="s">
        <v>2</v>
      </c>
      <c r="B121" s="8" t="s">
        <v>88</v>
      </c>
      <c r="C121" s="8" t="s">
        <v>290</v>
      </c>
    </row>
    <row r="122" spans="1:3" ht="13.5">
      <c r="A122" s="107" t="s">
        <v>2</v>
      </c>
      <c r="B122" s="8" t="s">
        <v>101</v>
      </c>
      <c r="C122" s="8" t="s">
        <v>235</v>
      </c>
    </row>
    <row r="123" spans="1:3" ht="13.5">
      <c r="A123" s="107" t="s">
        <v>2</v>
      </c>
      <c r="B123" s="8" t="s">
        <v>157</v>
      </c>
      <c r="C123" s="8" t="s">
        <v>285</v>
      </c>
    </row>
    <row r="124" spans="1:3" ht="13.5">
      <c r="A124" s="107" t="s">
        <v>2</v>
      </c>
      <c r="B124" s="8" t="s">
        <v>90</v>
      </c>
      <c r="C124" s="8" t="s">
        <v>147</v>
      </c>
    </row>
    <row r="125" spans="1:3" ht="13.5">
      <c r="A125" s="107" t="s">
        <v>2</v>
      </c>
      <c r="B125" s="8" t="s">
        <v>89</v>
      </c>
      <c r="C125" s="8" t="s">
        <v>243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129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201</v>
      </c>
    </row>
    <row r="129" spans="1:3" ht="13.5">
      <c r="A129" s="107" t="s">
        <v>2</v>
      </c>
      <c r="B129" s="8" t="s">
        <v>92</v>
      </c>
      <c r="C129" s="8" t="s">
        <v>184</v>
      </c>
    </row>
    <row r="130" spans="1:3" ht="13.5">
      <c r="A130" s="107" t="s">
        <v>2</v>
      </c>
      <c r="B130" s="8" t="s">
        <v>121</v>
      </c>
      <c r="C130" s="8" t="s">
        <v>202</v>
      </c>
    </row>
    <row r="131" spans="1:3" ht="13.5">
      <c r="A131" s="107" t="s">
        <v>2</v>
      </c>
      <c r="B131" s="8" t="s">
        <v>97</v>
      </c>
      <c r="C131" s="8" t="s">
        <v>139</v>
      </c>
    </row>
    <row r="132" spans="1:3" ht="13.5">
      <c r="A132" s="107" t="s">
        <v>2</v>
      </c>
      <c r="B132" s="8" t="s">
        <v>82</v>
      </c>
      <c r="C132" s="8" t="s">
        <v>175</v>
      </c>
    </row>
    <row r="133" spans="1:3" ht="13.5">
      <c r="A133" s="107" t="s">
        <v>2</v>
      </c>
      <c r="B133" s="8" t="s">
        <v>160</v>
      </c>
      <c r="C133" s="8" t="s">
        <v>222</v>
      </c>
    </row>
    <row r="134" spans="1:3" ht="13.5">
      <c r="A134" s="107" t="s">
        <v>2</v>
      </c>
      <c r="B134" s="8" t="s">
        <v>89</v>
      </c>
      <c r="C134" s="8" t="s">
        <v>207</v>
      </c>
    </row>
    <row r="135" spans="1:3" ht="13.5">
      <c r="A135" s="107" t="s">
        <v>2</v>
      </c>
      <c r="B135" s="8" t="s">
        <v>87</v>
      </c>
      <c r="C135" s="8" t="s">
        <v>267</v>
      </c>
    </row>
    <row r="136" spans="1:3" ht="13.5">
      <c r="A136" s="107" t="s">
        <v>2</v>
      </c>
      <c r="B136" s="8" t="s">
        <v>101</v>
      </c>
      <c r="C136" s="8" t="s">
        <v>257</v>
      </c>
    </row>
    <row r="137" spans="1:3" ht="13.5">
      <c r="A137" s="107" t="s">
        <v>2</v>
      </c>
      <c r="B137" s="8" t="s">
        <v>121</v>
      </c>
      <c r="C137" s="8" t="s">
        <v>130</v>
      </c>
    </row>
    <row r="138" spans="1:3" ht="13.5">
      <c r="A138" s="107" t="s">
        <v>2</v>
      </c>
      <c r="B138" s="8" t="s">
        <v>160</v>
      </c>
      <c r="C138" s="8" t="s">
        <v>286</v>
      </c>
    </row>
    <row r="139" spans="1:3" ht="13.5">
      <c r="A139" s="107" t="s">
        <v>2</v>
      </c>
      <c r="B139" s="8" t="s">
        <v>157</v>
      </c>
      <c r="C139" s="8" t="s">
        <v>177</v>
      </c>
    </row>
    <row r="140" spans="1:3" ht="13.5">
      <c r="A140" s="107" t="s">
        <v>2</v>
      </c>
      <c r="B140" s="8" t="s">
        <v>160</v>
      </c>
      <c r="C140" s="8" t="s">
        <v>187</v>
      </c>
    </row>
    <row r="141" spans="1:3" ht="13.5">
      <c r="A141" s="107" t="s">
        <v>2</v>
      </c>
      <c r="B141" s="8" t="s">
        <v>92</v>
      </c>
      <c r="C141" s="8" t="s">
        <v>146</v>
      </c>
    </row>
    <row r="142" spans="1:3" ht="13.5">
      <c r="A142" s="107" t="s">
        <v>2</v>
      </c>
      <c r="B142" s="8" t="s">
        <v>103</v>
      </c>
      <c r="C142" s="8" t="s">
        <v>225</v>
      </c>
    </row>
    <row r="143" spans="1:3" ht="13.5">
      <c r="A143" s="107" t="s">
        <v>2</v>
      </c>
      <c r="B143" s="8" t="s">
        <v>93</v>
      </c>
      <c r="C143" s="8" t="s">
        <v>134</v>
      </c>
    </row>
    <row r="144" spans="1:3" ht="13.5">
      <c r="A144" s="107" t="s">
        <v>2</v>
      </c>
      <c r="B144" s="8" t="s">
        <v>92</v>
      </c>
      <c r="C144" s="8" t="s">
        <v>196</v>
      </c>
    </row>
    <row r="145" spans="1:3" ht="13.5">
      <c r="A145" s="107" t="s">
        <v>2</v>
      </c>
      <c r="B145" s="8" t="s">
        <v>96</v>
      </c>
      <c r="C145" s="8" t="s">
        <v>272</v>
      </c>
    </row>
    <row r="146" spans="1:3" ht="13.5">
      <c r="A146" s="107" t="s">
        <v>2</v>
      </c>
      <c r="B146" s="8" t="s">
        <v>93</v>
      </c>
      <c r="C146" s="8" t="s">
        <v>178</v>
      </c>
    </row>
    <row r="147" spans="1:3" ht="13.5">
      <c r="A147" s="102" t="s">
        <v>3</v>
      </c>
      <c r="B147" s="9" t="s">
        <v>93</v>
      </c>
      <c r="C147" s="9" t="s">
        <v>169</v>
      </c>
    </row>
    <row r="148" spans="1:3" ht="13.5">
      <c r="A148" s="102" t="s">
        <v>3</v>
      </c>
      <c r="B148" s="9" t="s">
        <v>121</v>
      </c>
      <c r="C148" s="9" t="s">
        <v>168</v>
      </c>
    </row>
    <row r="149" spans="1:3" ht="13.5">
      <c r="A149" s="102" t="s">
        <v>3</v>
      </c>
      <c r="B149" s="9" t="s">
        <v>167</v>
      </c>
      <c r="C149" s="9" t="s">
        <v>283</v>
      </c>
    </row>
    <row r="150" spans="1:3" ht="13.5">
      <c r="A150" s="102" t="s">
        <v>3</v>
      </c>
      <c r="B150" s="9" t="s">
        <v>121</v>
      </c>
      <c r="C150" s="9" t="s">
        <v>279</v>
      </c>
    </row>
    <row r="151" spans="1:3" ht="13.5">
      <c r="A151" s="102" t="s">
        <v>3</v>
      </c>
      <c r="B151" s="9" t="s">
        <v>89</v>
      </c>
      <c r="C151" s="9" t="s">
        <v>209</v>
      </c>
    </row>
    <row r="152" spans="1:3" ht="13.5">
      <c r="A152" s="102" t="s">
        <v>3</v>
      </c>
      <c r="B152" s="9" t="s">
        <v>95</v>
      </c>
      <c r="C152" s="9" t="s">
        <v>269</v>
      </c>
    </row>
    <row r="153" spans="1:3" ht="13.5">
      <c r="A153" s="102" t="s">
        <v>3</v>
      </c>
      <c r="B153" s="9" t="s">
        <v>167</v>
      </c>
      <c r="C153" s="9" t="s">
        <v>203</v>
      </c>
    </row>
    <row r="154" spans="1:3" ht="13.5">
      <c r="A154" s="102" t="s">
        <v>3</v>
      </c>
      <c r="B154" s="9" t="s">
        <v>88</v>
      </c>
      <c r="C154" s="9" t="s">
        <v>182</v>
      </c>
    </row>
    <row r="155" spans="1:3" ht="13.5">
      <c r="A155" s="102" t="s">
        <v>3</v>
      </c>
      <c r="B155" s="9" t="s">
        <v>129</v>
      </c>
      <c r="C155" s="9" t="s">
        <v>198</v>
      </c>
    </row>
    <row r="156" spans="1:3" ht="13.5">
      <c r="A156" s="102" t="s">
        <v>3</v>
      </c>
      <c r="B156" s="9" t="s">
        <v>91</v>
      </c>
      <c r="C156" s="9" t="s">
        <v>215</v>
      </c>
    </row>
    <row r="157" spans="1:3" ht="13.5">
      <c r="A157" s="102" t="s">
        <v>3</v>
      </c>
      <c r="B157" s="9" t="s">
        <v>167</v>
      </c>
      <c r="C157" s="9" t="s">
        <v>166</v>
      </c>
    </row>
    <row r="158" spans="1:3" ht="13.5">
      <c r="A158" s="102" t="s">
        <v>3</v>
      </c>
      <c r="B158" s="9" t="s">
        <v>94</v>
      </c>
      <c r="C158" s="9" t="s">
        <v>165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256</v>
      </c>
    </row>
    <row r="161" spans="1:3" ht="13.5">
      <c r="A161" s="102" t="s">
        <v>3</v>
      </c>
      <c r="B161" s="9" t="s">
        <v>96</v>
      </c>
      <c r="C161" s="9" t="s">
        <v>210</v>
      </c>
    </row>
    <row r="162" spans="1:3" ht="13.5">
      <c r="A162" s="102" t="s">
        <v>3</v>
      </c>
      <c r="B162" s="9" t="s">
        <v>97</v>
      </c>
      <c r="C162" s="9" t="s">
        <v>226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167</v>
      </c>
      <c r="C164" s="9" t="s">
        <v>252</v>
      </c>
    </row>
    <row r="165" spans="1:3" ht="13.5">
      <c r="A165" s="102" t="s">
        <v>3</v>
      </c>
      <c r="B165" s="9" t="s">
        <v>82</v>
      </c>
      <c r="C165" s="9" t="s">
        <v>140</v>
      </c>
    </row>
    <row r="166" spans="1:3" ht="13.5">
      <c r="A166" s="102" t="s">
        <v>3</v>
      </c>
      <c r="B166" s="9" t="s">
        <v>101</v>
      </c>
      <c r="C166" s="9" t="s">
        <v>214</v>
      </c>
    </row>
    <row r="167" spans="1:3" ht="13.5">
      <c r="A167" s="102" t="s">
        <v>3</v>
      </c>
      <c r="B167" s="9" t="s">
        <v>129</v>
      </c>
      <c r="C167" s="9" t="s">
        <v>216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157</v>
      </c>
      <c r="C170" s="9" t="s">
        <v>273</v>
      </c>
    </row>
    <row r="171" spans="1:3" ht="13.5">
      <c r="A171" s="102" t="s">
        <v>3</v>
      </c>
      <c r="B171" s="9" t="s">
        <v>98</v>
      </c>
      <c r="C171" s="9" t="s">
        <v>132</v>
      </c>
    </row>
    <row r="172" spans="1:3" ht="13.5">
      <c r="A172" s="102" t="s">
        <v>3</v>
      </c>
      <c r="B172" s="9" t="s">
        <v>90</v>
      </c>
      <c r="C172" s="9" t="s">
        <v>261</v>
      </c>
    </row>
    <row r="173" spans="1:3" ht="13.5">
      <c r="A173" s="102" t="s">
        <v>3</v>
      </c>
      <c r="B173" s="9" t="s">
        <v>160</v>
      </c>
      <c r="C173" s="9" t="s">
        <v>181</v>
      </c>
    </row>
    <row r="174" spans="1:3" ht="13.5">
      <c r="A174" s="102" t="s">
        <v>3</v>
      </c>
      <c r="B174" s="9" t="s">
        <v>103</v>
      </c>
      <c r="C174" s="9" t="s">
        <v>228</v>
      </c>
    </row>
    <row r="175" spans="1:3" ht="13.5">
      <c r="A175" s="102" t="s">
        <v>3</v>
      </c>
      <c r="B175" s="9" t="s">
        <v>101</v>
      </c>
      <c r="C175" s="9" t="s">
        <v>204</v>
      </c>
    </row>
    <row r="176" spans="1:3" ht="13.5">
      <c r="A176" s="102" t="s">
        <v>3</v>
      </c>
      <c r="B176" s="9" t="s">
        <v>157</v>
      </c>
      <c r="C176" s="9" t="s">
        <v>275</v>
      </c>
    </row>
    <row r="177" spans="1:3" ht="13.5">
      <c r="A177" s="102" t="s">
        <v>3</v>
      </c>
      <c r="B177" s="9" t="s">
        <v>82</v>
      </c>
      <c r="C177" s="9" t="s">
        <v>244</v>
      </c>
    </row>
    <row r="178" spans="1:3" ht="13.5">
      <c r="A178" s="102" t="s">
        <v>3</v>
      </c>
      <c r="B178" s="9" t="s">
        <v>93</v>
      </c>
      <c r="C178" s="9" t="s">
        <v>189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191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148</v>
      </c>
    </row>
    <row r="2" s="129" customFormat="1" ht="26.25" customHeight="1">
      <c r="A2" s="128" t="s">
        <v>149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150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utente</cp:lastModifiedBy>
  <cp:lastPrinted>2016-02-03T10:56:12Z</cp:lastPrinted>
  <dcterms:created xsi:type="dcterms:W3CDTF">2005-09-16T14:55:53Z</dcterms:created>
  <dcterms:modified xsi:type="dcterms:W3CDTF">2023-10-05T13:15:03Z</dcterms:modified>
  <cp:category/>
  <cp:version/>
  <cp:contentType/>
  <cp:contentStatus/>
</cp:coreProperties>
</file>