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'conteggi'!$A$1:$F$185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<sst xmlns="http://schemas.openxmlformats.org/spreadsheetml/2006/main" count="4004" uniqueCount="307">
  <si>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</si>
  <si>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</si>
  <si>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</si>
  <si>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</si>
  <si>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</si>
  <si>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</si>
  <si>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</si>
  <si>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</si>
  <si>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</si>
  <si>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</si>
  <si>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</si>
  <si>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</si>
  <si>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</si>
  <si>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</si>
  <si>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</si>
  <si>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</si>
  <si>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</si>
  <si>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</si>
  <si>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</si>
  <si>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</si>
  <si>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</si>
  <si>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</si>
  <si>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</si>
  <si>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</si>
  <si>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</si>
  <si>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</si>
  <si>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</si>
  <si>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</si>
  <si>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</si>
  <si>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</si>
  <si>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</si>
  <si>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</si>
  <si>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</si>
  <si>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</si>
  <si>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</si>
  <si>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</si>
  <si>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</si>
  <si>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</si>
  <si>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</si>
  <si>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</si>
  <si>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</si>
  <si>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</si>
  <si>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</si>
  <si>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</si>
  <si>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</si>
  <si>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</si>
  <si>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</si>
  <si>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</si>
  <si>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</si>
  <si>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</si>
  <si>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</si>
  <si>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</si>
  <si>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</si>
  <si>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</si>
  <si>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</si>
  <si>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</si>
  <si>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</si>
  <si>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</si>
  <si>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</si>
  <si>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</si>
  <si>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</si>
  <si>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</si>
  <si>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</si>
  <si>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</si>
  <si>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</si>
  <si>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</si>
  <si>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</si>
  <si>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</si>
  <si>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</si>
  <si>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</si>
  <si>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</si>
  <si>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</si>
  <si>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</si>
  <si>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</si>
  <si>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</si>
  <si>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</si>
  <si>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</si>
  <si>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</si>
  <si>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</si>
  <si>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</si>
  <si>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</si>
  <si>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</si>
  <si>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</si>
  <si>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</si>
  <si>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</si>
  <si>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</si>
  <si>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</si>
  <si>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</si>
  <si>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</si>
  <si>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</si>
  <si>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</si>
  <si>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</si>
  <si>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</si>
  <si>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</si>
  <si>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</si>
  <si>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</si>
  <si>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</si>
  <si>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</si>
  <si>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</si>
  <si>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</si>
  <si>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</si>
  <si>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</si>
  <si>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</si>
  <si>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</si>
  <si>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</si>
  <si>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</si>
  <si>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</si>
  <si>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</si>
  <si>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</si>
  <si>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</si>
  <si>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</si>
  <si>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</si>
  <si>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</si>
  <si>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</si>
  <si>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</si>
  <si>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</si>
  <si>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</si>
  <si>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</si>
  <si>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</si>
  <si>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</si>
  <si>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</si>
  <si>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</si>
  <si>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</si>
  <si>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</si>
  <si>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</si>
  <si>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</si>
  <si>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</si>
  <si>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</si>
  <si>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</si>
  <si>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</si>
  <si>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</si>
  <si>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</si>
  <si>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</si>
  <si>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</si>
  <si>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</si>
  <si>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</si>
  <si>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</si>
  <si>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</si>
  <si>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</si>
  <si>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</si>
  <si>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</si>
  <si>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</si>
  <si>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</si>
  <si>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</si>
  <si>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</si>
  <si>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</si>
  <si>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</si>
  <si>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</si>
  <si>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</si>
  <si>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</si>
  <si>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</si>
  <si>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</si>
  <si>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</si>
  <si>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</si>
  <si>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</si>
  <si>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</si>
  <si>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</si>
  <si>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</si>
  <si>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</si>
  <si>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</si>
  <si>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</si>
  <si>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</si>
  <si>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</si>
  <si>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</si>
  <si>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</si>
  <si>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</si>
  <si>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</si>
  <si>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</si>
  <si>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</si>
  <si>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</si>
  <si>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</si>
  <si>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</si>
  <si>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</si>
  <si>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</si>
  <si>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</si>
  <si>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</si>
  <si>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</si>
  <si>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</si>
  <si>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</si>
  <si>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</si>
  <si>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</si>
  <si>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</si>
  <si>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</si>
  <si>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</si>
  <si>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</si>
  <si>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</si>
  <si>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</si>
  <si>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</si>
  <si>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</si>
  <si>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</si>
  <si>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</si>
  <si>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</si>
  <si>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</si>
  <si>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</si>
  <si>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</si>
  <si>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</si>
  <si>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</si>
  <si>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</si>
  <si>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</si>
  <si>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</si>
  <si>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</si>
  <si>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</si>
  <si>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</si>
  <si>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</si>
  <si>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</si>
  <si>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</si>
  <si>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</si>
  <si>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</si>
  <si>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</si>
  <si>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</si>
  <si>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</si>
  <si>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</si>
  <si>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</si>
  <si>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</si>
  <si>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</si>
  <si>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</si>
  <si>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</si>
  <si>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</si>
  <si>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</si>
  <si>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</si>
  <si>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</si>
  <si>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</si>
  <si>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</si>
  <si>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</si>
  <si>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</si>
  <si>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</si>
  <si>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</si>
  <si>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</si>
  <si>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</si>
  <si>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</si>
  <si>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</si>
  <si>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</si>
  <si>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</si>
  <si>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</si>
  <si>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</si>
  <si>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</si>
  <si>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</si>
  <si>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</si>
  <si>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</si>
  <si>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</si>
  <si>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</si>
  <si>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</si>
  <si>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</si>
  <si>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</si>
  <si>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</si>
  <si>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</si>
  <si>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</si>
  <si>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</si>
  <si>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</si>
  <si>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</si>
  <si>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</si>
  <si>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</si>
  <si>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</si>
  <si>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</si>
  <si>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</si>
  <si>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</si>
  <si>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</si>
  <si>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</si>
  <si>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</si>
  <si>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</si>
  <si>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</si>
  <si>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</si>
  <si>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</si>
  <si>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</si>
  <si>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</si>
  <si>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</si>
  <si>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</si>
  <si>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</si>
  <si>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</si>
  <si>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</si>
  <si>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</si>
  <si>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</si>
  <si>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</si>
  <si>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</si>
  <si>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</si>
  <si>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</si>
  <si>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</si>
  <si>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</si>
  <si>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</si>
  <si>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</si>
  <si>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</si>
  <si>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</si>
  <si>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</si>
  <si>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</si>
  <si>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</si>
  <si>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</si>
  <si>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</si>
  <si>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</si>
  <si>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</si>
  <si>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</si>
  <si>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</si>
  <si>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</si>
  <si>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</si>
  <si>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</si>
  <si>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</si>
  <si>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</si>
  <si>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</si>
  <si>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</si>
  <si>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</si>
  <si>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</si>
  <si>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fc bagnarese</t>
  </si>
  <si>
    <t>5a GIORNATA</t>
  </si>
  <si>
    <t>dom 24 settembre</t>
  </si>
  <si>
    <t xml:space="preserve"> </t>
  </si>
  <si>
    <t>SECK Demba</t>
  </si>
  <si>
    <t>centrocampista per fantaclub</t>
  </si>
  <si>
    <t>il cholo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</si>
</sst>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X46" sqref="X46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9.5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0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6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9.5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5.5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1"/>
      <c r="D10" s="7">
        <v>581</v>
      </c>
    </row>
    <row r="11" spans="1:9" ht="13.5">
      <c r="A11" s="6" t="s">
        <v>96</v>
      </c>
      <c r="B11" s="6" t="s">
        <v>137</v>
      </c>
      <c r="C11" s="141">
        <v>5.5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1">
        <v>5.5</v>
      </c>
      <c r="D12" s="7">
        <v>724</v>
      </c>
    </row>
    <row r="13" spans="1:7" ht="13.5">
      <c r="A13" s="6" t="s">
        <v>101</v>
      </c>
      <c r="B13" s="6" t="s">
        <v>249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/>
      <c r="D15" s="7">
        <v>579</v>
      </c>
    </row>
    <row r="16" spans="1:5" ht="13.5">
      <c r="A16" s="6" t="s">
        <v>103</v>
      </c>
      <c r="B16" s="6" t="s">
        <v>136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1">
        <v>6.5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6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7</v>
      </c>
      <c r="D19" s="7">
        <v>610</v>
      </c>
    </row>
    <row r="20" spans="1:8" ht="13.5">
      <c r="A20" s="6" t="s">
        <v>92</v>
      </c>
      <c r="B20" s="6" t="s">
        <v>213</v>
      </c>
      <c r="C20" s="141">
        <v>13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1"/>
      <c r="D21" s="7">
        <v>562</v>
      </c>
    </row>
    <row r="22" spans="1:7" ht="13.5">
      <c r="A22" s="6" t="s">
        <v>87</v>
      </c>
      <c r="B22" s="6" t="s">
        <v>117</v>
      </c>
      <c r="C22" s="141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1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1">
        <v>6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>
        <v>6</v>
      </c>
      <c r="D25" s="7">
        <v>747</v>
      </c>
    </row>
    <row r="26" spans="1:4" ht="13.5">
      <c r="A26" s="6" t="s">
        <v>160</v>
      </c>
      <c r="B26" s="6" t="s">
        <v>116</v>
      </c>
      <c r="C26" s="141"/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>
        <v>13</v>
      </c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1"/>
      <c r="D29" s="7">
        <v>413</v>
      </c>
    </row>
    <row r="30" spans="1:23" ht="13.5">
      <c r="A30" s="6" t="s">
        <v>121</v>
      </c>
      <c r="B30" s="6" t="s">
        <v>173</v>
      </c>
      <c r="C30" s="141">
        <v>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1">
        <v>5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1">
        <v>5</v>
      </c>
      <c r="D32" s="7">
        <v>221</v>
      </c>
    </row>
    <row r="33" spans="1:4" ht="13.5">
      <c r="A33" s="6" t="s">
        <v>93</v>
      </c>
      <c r="B33" s="6" t="s">
        <v>224</v>
      </c>
      <c r="C33" s="141">
        <v>7.5</v>
      </c>
      <c r="D33" s="7">
        <v>245</v>
      </c>
    </row>
    <row r="34" spans="1:4" ht="13.5">
      <c r="A34" s="6" t="s">
        <v>97</v>
      </c>
      <c r="B34" s="6" t="s">
        <v>230</v>
      </c>
      <c r="C34" s="141">
        <v>5</v>
      </c>
      <c r="D34" s="7">
        <v>339</v>
      </c>
    </row>
    <row r="35" spans="1:6" ht="13.5">
      <c r="A35" s="6" t="s">
        <v>98</v>
      </c>
      <c r="B35" s="6" t="s">
        <v>109</v>
      </c>
      <c r="C35" s="141">
        <v>6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1">
        <v>6</v>
      </c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1">
        <v>6.5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1">
        <v>2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1">
        <v>6.5</v>
      </c>
      <c r="D39" s="7">
        <v>5</v>
      </c>
    </row>
    <row r="40" spans="1:10" ht="13.5">
      <c r="A40" s="6" t="s">
        <v>82</v>
      </c>
      <c r="B40" s="6" t="s">
        <v>83</v>
      </c>
      <c r="C40" s="141"/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>
        <v>5</v>
      </c>
      <c r="D41" s="7">
        <v>750</v>
      </c>
    </row>
    <row r="42" spans="1:4" ht="13.5">
      <c r="A42" s="6" t="s">
        <v>93</v>
      </c>
      <c r="B42" s="6" t="s">
        <v>276</v>
      </c>
      <c r="C42" s="141">
        <v>6</v>
      </c>
      <c r="D42" s="7">
        <v>654</v>
      </c>
    </row>
    <row r="43" spans="1:4" ht="13.5">
      <c r="A43" s="6" t="s">
        <v>101</v>
      </c>
      <c r="B43" s="6" t="s">
        <v>248</v>
      </c>
      <c r="C43" s="141">
        <v>6.5</v>
      </c>
      <c r="D43" s="7">
        <v>460</v>
      </c>
    </row>
    <row r="44" spans="1:5" ht="13.5">
      <c r="A44" s="6" t="s">
        <v>101</v>
      </c>
      <c r="B44" s="6" t="s">
        <v>274</v>
      </c>
      <c r="C44" s="141">
        <v>7.5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1">
        <v>7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1"/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6.5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1">
        <v>6.5</v>
      </c>
      <c r="D48" s="7">
        <v>582</v>
      </c>
    </row>
    <row r="49" spans="1:14" ht="13.5">
      <c r="A49" s="6" t="s">
        <v>167</v>
      </c>
      <c r="B49" s="6" t="s">
        <v>192</v>
      </c>
      <c r="C49" s="141">
        <v>7.5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>
        <v>3.5</v>
      </c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/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1">
        <v>6</v>
      </c>
      <c r="D53" s="7">
        <v>364</v>
      </c>
    </row>
    <row r="54" spans="1:5" ht="13.5">
      <c r="A54" s="6" t="s">
        <v>103</v>
      </c>
      <c r="B54" s="6" t="s">
        <v>172</v>
      </c>
      <c r="C54" s="141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1">
        <v>5.5</v>
      </c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/>
      <c r="D56" s="7">
        <v>704</v>
      </c>
    </row>
    <row r="57" spans="1:4" ht="13.5">
      <c r="A57" s="6" t="s">
        <v>167</v>
      </c>
      <c r="B57" s="6" t="s">
        <v>277</v>
      </c>
      <c r="C57" s="141">
        <v>6</v>
      </c>
      <c r="D57" s="7">
        <v>680</v>
      </c>
    </row>
    <row r="58" spans="1:4" ht="13.5">
      <c r="A58" s="6" t="s">
        <v>129</v>
      </c>
      <c r="B58" s="6" t="s">
        <v>278</v>
      </c>
      <c r="C58" s="141">
        <v>6.5</v>
      </c>
      <c r="D58" s="7">
        <v>682</v>
      </c>
    </row>
    <row r="59" spans="1:4" ht="13.5">
      <c r="A59" s="6" t="s">
        <v>97</v>
      </c>
      <c r="B59" s="6" t="s">
        <v>237</v>
      </c>
      <c r="C59" s="141">
        <v>5</v>
      </c>
      <c r="D59" s="7">
        <v>390</v>
      </c>
    </row>
    <row r="60" spans="1:4" ht="13.5">
      <c r="A60" s="6" t="s">
        <v>94</v>
      </c>
      <c r="B60" s="6" t="s">
        <v>128</v>
      </c>
      <c r="C60" s="141">
        <v>5.5</v>
      </c>
      <c r="D60" s="7">
        <v>437</v>
      </c>
    </row>
    <row r="61" spans="1:6" ht="13.5">
      <c r="A61" s="6" t="s">
        <v>88</v>
      </c>
      <c r="B61" s="6" t="s">
        <v>218</v>
      </c>
      <c r="C61" s="141"/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1">
        <v>5.5</v>
      </c>
      <c r="D62" s="7">
        <v>558</v>
      </c>
    </row>
    <row r="63" spans="1:13" ht="13.5">
      <c r="A63" s="6" t="s">
        <v>167</v>
      </c>
      <c r="B63" s="6" t="s">
        <v>200</v>
      </c>
      <c r="C63" s="141">
        <v>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6.5</v>
      </c>
      <c r="D64" s="7">
        <v>200</v>
      </c>
    </row>
    <row r="65" spans="1:8" ht="13.5">
      <c r="A65" s="6" t="s">
        <v>101</v>
      </c>
      <c r="B65" s="6" t="s">
        <v>119</v>
      </c>
      <c r="C65" s="141">
        <v>6.5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1"/>
      <c r="D66" s="7">
        <v>57</v>
      </c>
    </row>
    <row r="67" spans="1:15" ht="13.5">
      <c r="A67" s="6" t="s">
        <v>121</v>
      </c>
      <c r="B67" s="6" t="s">
        <v>135</v>
      </c>
      <c r="C67" s="141">
        <v>6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>
        <v>6</v>
      </c>
      <c r="D68" s="7">
        <v>604</v>
      </c>
    </row>
    <row r="69" spans="1:4" ht="13.5">
      <c r="A69" s="6" t="s">
        <v>82</v>
      </c>
      <c r="B69" s="6" t="s">
        <v>153</v>
      </c>
      <c r="C69" s="141">
        <v>5.5</v>
      </c>
      <c r="D69" s="7">
        <v>4</v>
      </c>
    </row>
    <row r="70" spans="1:6" ht="13.5">
      <c r="A70" s="6" t="s">
        <v>98</v>
      </c>
      <c r="B70" s="6" t="s">
        <v>212</v>
      </c>
      <c r="C70" s="141">
        <v>6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1">
        <v>3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1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>
        <v>6.5</v>
      </c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5.5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1">
        <v>5.5</v>
      </c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5.5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1"/>
      <c r="D77" s="7">
        <v>325</v>
      </c>
      <c r="E77" s="7">
        <v>756</v>
      </c>
    </row>
    <row r="78" spans="1:4" ht="13.5">
      <c r="A78" s="8" t="s">
        <v>95</v>
      </c>
      <c r="B78" s="8" t="s">
        <v>282</v>
      </c>
      <c r="C78" s="141">
        <v>6</v>
      </c>
      <c r="D78" s="7">
        <v>710</v>
      </c>
    </row>
    <row r="79" spans="1:4" ht="13.5">
      <c r="A79" s="8" t="s">
        <v>98</v>
      </c>
      <c r="B79" s="8" t="s">
        <v>107</v>
      </c>
      <c r="C79" s="141">
        <v>6</v>
      </c>
      <c r="D79" s="7">
        <v>373</v>
      </c>
    </row>
    <row r="80" spans="1:4" ht="13.5">
      <c r="A80" s="8" t="s">
        <v>97</v>
      </c>
      <c r="B80" s="8" t="s">
        <v>120</v>
      </c>
      <c r="C80" s="141">
        <v>6</v>
      </c>
      <c r="D80" s="7">
        <v>516</v>
      </c>
    </row>
    <row r="81" spans="1:5" ht="13.5">
      <c r="A81" s="8" t="s">
        <v>91</v>
      </c>
      <c r="B81" s="8" t="s">
        <v>84</v>
      </c>
      <c r="C81" s="141">
        <v>6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1">
        <v>6.5</v>
      </c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1"/>
      <c r="D85" s="7">
        <v>472</v>
      </c>
    </row>
    <row r="86" spans="1:5" ht="13.5">
      <c r="A86" s="8" t="s">
        <v>91</v>
      </c>
      <c r="B86" s="8" t="s">
        <v>161</v>
      </c>
      <c r="C86" s="141">
        <v>7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1"/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1">
        <v>8</v>
      </c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1">
        <v>12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1"/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1">
        <v>7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1">
        <v>7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/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1">
        <v>8.5</v>
      </c>
      <c r="D95" s="7">
        <v>517</v>
      </c>
    </row>
    <row r="96" spans="1:4" ht="13.5">
      <c r="A96" s="8" t="s">
        <v>93</v>
      </c>
      <c r="B96" s="8" t="s">
        <v>287</v>
      </c>
      <c r="C96" s="141"/>
      <c r="D96" s="7">
        <v>735</v>
      </c>
    </row>
    <row r="97" spans="1:4" ht="13.5">
      <c r="A97" s="8" t="s">
        <v>88</v>
      </c>
      <c r="B97" s="8" t="s">
        <v>268</v>
      </c>
      <c r="C97" s="141"/>
      <c r="D97" s="7">
        <v>589</v>
      </c>
    </row>
    <row r="98" spans="1:9" ht="13.5">
      <c r="A98" s="8" t="s">
        <v>88</v>
      </c>
      <c r="B98" s="8" t="s">
        <v>131</v>
      </c>
      <c r="C98" s="141">
        <v>6.5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1">
        <v>6.5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1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1">
        <v>12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1"/>
      <c r="D102" s="7">
        <v>567</v>
      </c>
    </row>
    <row r="103" spans="1:10" ht="13.5">
      <c r="A103" s="8" t="s">
        <v>167</v>
      </c>
      <c r="B103" s="8" t="s">
        <v>208</v>
      </c>
      <c r="C103" s="141"/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162</v>
      </c>
      <c r="C104" s="141">
        <v>5.5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8" ht="13.5">
      <c r="A105" s="8" t="s">
        <v>94</v>
      </c>
      <c r="B105" s="8" t="s">
        <v>185</v>
      </c>
      <c r="C105" s="141"/>
      <c r="D105" s="7">
        <v>63</v>
      </c>
      <c r="E105" s="7">
        <v>329</v>
      </c>
      <c r="F105" s="7">
        <v>352</v>
      </c>
      <c r="G105" s="7">
        <v>400</v>
      </c>
      <c r="H105" s="7">
        <v>659</v>
      </c>
    </row>
    <row r="106" spans="1:6" ht="13.5">
      <c r="A106" s="8" t="s">
        <v>92</v>
      </c>
      <c r="B106" s="8" t="s">
        <v>163</v>
      </c>
      <c r="C106" s="141">
        <v>6</v>
      </c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145</v>
      </c>
      <c r="C107" s="141">
        <v>11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157</v>
      </c>
      <c r="B108" s="8" t="s">
        <v>238</v>
      </c>
      <c r="C108" s="141"/>
      <c r="D108" s="7">
        <v>395</v>
      </c>
    </row>
    <row r="109" spans="1:5" ht="13.5">
      <c r="A109" s="8" t="s">
        <v>96</v>
      </c>
      <c r="B109" s="8" t="s">
        <v>251</v>
      </c>
      <c r="C109" s="141"/>
      <c r="D109" s="7">
        <v>474</v>
      </c>
      <c r="E109" s="7">
        <v>635</v>
      </c>
    </row>
    <row r="110" spans="1:5" ht="13.5">
      <c r="A110" s="8" t="s">
        <v>101</v>
      </c>
      <c r="B110" s="8" t="s">
        <v>123</v>
      </c>
      <c r="C110" s="141">
        <v>7.5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254</v>
      </c>
      <c r="C111" s="141">
        <v>11.5</v>
      </c>
      <c r="D111" s="7">
        <v>498</v>
      </c>
    </row>
    <row r="112" spans="1:4" ht="13.5">
      <c r="A112" s="8" t="s">
        <v>157</v>
      </c>
      <c r="B112" s="8" t="s">
        <v>164</v>
      </c>
      <c r="C112" s="141"/>
      <c r="D112" s="7">
        <v>17</v>
      </c>
    </row>
    <row r="113" spans="1:6" ht="13.5">
      <c r="A113" s="8" t="s">
        <v>98</v>
      </c>
      <c r="B113" s="8" t="s">
        <v>232</v>
      </c>
      <c r="C113" s="141"/>
      <c r="D113" s="7">
        <v>353</v>
      </c>
      <c r="E113" s="7">
        <v>689</v>
      </c>
      <c r="F113" s="7">
        <v>737</v>
      </c>
    </row>
    <row r="114" spans="1:6" ht="13.5">
      <c r="A114" s="8" t="s">
        <v>82</v>
      </c>
      <c r="B114" s="8" t="s">
        <v>195</v>
      </c>
      <c r="C114" s="141">
        <v>6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253</v>
      </c>
      <c r="C115" s="141">
        <v>6.5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206</v>
      </c>
      <c r="C116" s="141">
        <v>5</v>
      </c>
      <c r="D116" s="7">
        <v>180</v>
      </c>
      <c r="E116" s="7">
        <v>203</v>
      </c>
      <c r="F116" s="7">
        <v>397</v>
      </c>
    </row>
    <row r="117" spans="1:5" ht="13.5">
      <c r="A117" s="8" t="s">
        <v>157</v>
      </c>
      <c r="B117" s="8" t="s">
        <v>240</v>
      </c>
      <c r="C117" s="141">
        <v>5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180</v>
      </c>
      <c r="C118" s="141">
        <v>5.5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167</v>
      </c>
      <c r="B119" s="8" t="s">
        <v>281</v>
      </c>
      <c r="C119" s="141">
        <v>6</v>
      </c>
      <c r="D119" s="7">
        <v>709</v>
      </c>
    </row>
    <row r="120" spans="1:4" ht="13.5">
      <c r="A120" s="8" t="s">
        <v>91</v>
      </c>
      <c r="B120" s="8" t="s">
        <v>289</v>
      </c>
      <c r="C120" s="141">
        <v>6.5</v>
      </c>
      <c r="D120" s="7">
        <v>755</v>
      </c>
    </row>
    <row r="121" spans="1:4" ht="13.5">
      <c r="A121" s="8" t="s">
        <v>88</v>
      </c>
      <c r="B121" s="8" t="s">
        <v>290</v>
      </c>
      <c r="C121" s="141"/>
      <c r="D121" s="7">
        <v>758</v>
      </c>
    </row>
    <row r="122" spans="1:5" ht="13.5">
      <c r="A122" s="8" t="s">
        <v>101</v>
      </c>
      <c r="B122" s="8" t="s">
        <v>235</v>
      </c>
      <c r="C122" s="141"/>
      <c r="D122" s="7">
        <v>376</v>
      </c>
      <c r="E122" s="7">
        <v>593</v>
      </c>
    </row>
    <row r="123" spans="1:4" ht="13.5">
      <c r="A123" s="8" t="s">
        <v>157</v>
      </c>
      <c r="B123" s="8" t="s">
        <v>285</v>
      </c>
      <c r="C123" s="141">
        <v>5.5</v>
      </c>
      <c r="D123" s="7">
        <v>731</v>
      </c>
    </row>
    <row r="124" spans="1:6" ht="13.5">
      <c r="A124" s="8" t="s">
        <v>90</v>
      </c>
      <c r="B124" s="8" t="s">
        <v>147</v>
      </c>
      <c r="C124" s="141">
        <v>2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243</v>
      </c>
      <c r="C125" s="141"/>
      <c r="D125" s="7">
        <v>425</v>
      </c>
    </row>
    <row r="126" spans="1:4" ht="13.5">
      <c r="A126" s="8" t="s">
        <v>89</v>
      </c>
      <c r="B126" s="8" t="s">
        <v>112</v>
      </c>
      <c r="C126" s="141"/>
      <c r="D126" s="7">
        <v>371</v>
      </c>
    </row>
    <row r="127" spans="1:8" ht="13.5">
      <c r="A127" s="8" t="s">
        <v>129</v>
      </c>
      <c r="B127" s="8" t="s">
        <v>100</v>
      </c>
      <c r="C127" s="141">
        <v>6.5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201</v>
      </c>
      <c r="C128" s="141"/>
      <c r="D128" s="7">
        <v>159</v>
      </c>
      <c r="E128" s="7">
        <v>473</v>
      </c>
    </row>
    <row r="129" spans="1:6" ht="13.5">
      <c r="A129" s="8" t="s">
        <v>92</v>
      </c>
      <c r="B129" s="8" t="s">
        <v>184</v>
      </c>
      <c r="C129" s="141">
        <v>4.5</v>
      </c>
      <c r="D129" s="7">
        <v>62</v>
      </c>
      <c r="E129" s="7">
        <v>278</v>
      </c>
      <c r="F129" s="7">
        <v>663</v>
      </c>
    </row>
    <row r="130" spans="1:11" ht="13.5">
      <c r="A130" s="8" t="s">
        <v>121</v>
      </c>
      <c r="B130" s="8" t="s">
        <v>202</v>
      </c>
      <c r="C130" s="141">
        <v>6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139</v>
      </c>
      <c r="C131" s="141">
        <v>6.5</v>
      </c>
      <c r="D131" s="7">
        <v>15</v>
      </c>
    </row>
    <row r="132" spans="1:9" ht="13.5">
      <c r="A132" s="8" t="s">
        <v>82</v>
      </c>
      <c r="B132" s="8" t="s">
        <v>175</v>
      </c>
      <c r="C132" s="141">
        <v>5.5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160</v>
      </c>
      <c r="B133" s="8" t="s">
        <v>222</v>
      </c>
      <c r="C133" s="141">
        <v>5.5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207</v>
      </c>
      <c r="C134" s="141"/>
      <c r="D134" s="7">
        <v>204</v>
      </c>
    </row>
    <row r="135" spans="1:4" ht="13.5">
      <c r="A135" s="8" t="s">
        <v>87</v>
      </c>
      <c r="B135" s="8" t="s">
        <v>267</v>
      </c>
      <c r="C135" s="141">
        <v>6</v>
      </c>
      <c r="D135" s="7">
        <v>587</v>
      </c>
    </row>
    <row r="136" spans="1:5" ht="13.5">
      <c r="A136" s="8" t="s">
        <v>101</v>
      </c>
      <c r="B136" s="8" t="s">
        <v>257</v>
      </c>
      <c r="C136" s="141"/>
      <c r="D136" s="7">
        <v>546</v>
      </c>
      <c r="E136" s="7">
        <v>642</v>
      </c>
    </row>
    <row r="137" spans="1:14" ht="13.5">
      <c r="A137" s="8" t="s">
        <v>121</v>
      </c>
      <c r="B137" s="8" t="s">
        <v>130</v>
      </c>
      <c r="C137" s="141">
        <v>6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160</v>
      </c>
      <c r="B138" s="8" t="s">
        <v>286</v>
      </c>
      <c r="C138" s="141">
        <v>6</v>
      </c>
      <c r="D138" s="7">
        <v>733</v>
      </c>
    </row>
    <row r="139" spans="1:23" ht="13.5">
      <c r="A139" s="8" t="s">
        <v>157</v>
      </c>
      <c r="B139" s="8" t="s">
        <v>177</v>
      </c>
      <c r="C139" s="141">
        <v>6</v>
      </c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160</v>
      </c>
      <c r="B140" s="8" t="s">
        <v>187</v>
      </c>
      <c r="C140" s="141"/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146</v>
      </c>
      <c r="C141" s="141">
        <v>4.5</v>
      </c>
      <c r="D141" s="7">
        <v>354</v>
      </c>
      <c r="E141" s="7">
        <v>378</v>
      </c>
    </row>
    <row r="142" spans="1:5" ht="13.5">
      <c r="A142" s="8" t="s">
        <v>103</v>
      </c>
      <c r="B142" s="8" t="s">
        <v>225</v>
      </c>
      <c r="C142" s="141">
        <v>6.5</v>
      </c>
      <c r="D142" s="7">
        <v>257</v>
      </c>
      <c r="E142" s="7">
        <v>540</v>
      </c>
    </row>
    <row r="143" spans="1:5" ht="13.5">
      <c r="A143" s="8" t="s">
        <v>93</v>
      </c>
      <c r="B143" s="8" t="s">
        <v>134</v>
      </c>
      <c r="C143" s="141">
        <v>5.5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196</v>
      </c>
      <c r="C144" s="141">
        <v>5</v>
      </c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272</v>
      </c>
      <c r="C145" s="141">
        <v>6.5</v>
      </c>
      <c r="D145" s="7">
        <v>618</v>
      </c>
    </row>
    <row r="146" spans="1:8" ht="13.5">
      <c r="A146" s="8" t="s">
        <v>93</v>
      </c>
      <c r="B146" s="8" t="s">
        <v>178</v>
      </c>
      <c r="C146" s="141"/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169</v>
      </c>
      <c r="C147" s="141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121</v>
      </c>
      <c r="B148" s="9" t="s">
        <v>168</v>
      </c>
      <c r="C148" s="141">
        <v>5.5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167</v>
      </c>
      <c r="B149" s="9" t="s">
        <v>283</v>
      </c>
      <c r="C149" s="141">
        <v>5.5</v>
      </c>
      <c r="D149" s="7">
        <v>718</v>
      </c>
    </row>
    <row r="150" spans="1:4" ht="13.5">
      <c r="A150" s="9" t="s">
        <v>121</v>
      </c>
      <c r="B150" s="9" t="s">
        <v>279</v>
      </c>
      <c r="C150" s="141"/>
      <c r="D150" s="7">
        <v>694</v>
      </c>
    </row>
    <row r="151" spans="1:7" ht="13.5">
      <c r="A151" s="9" t="s">
        <v>89</v>
      </c>
      <c r="B151" s="9" t="s">
        <v>209</v>
      </c>
      <c r="C151" s="141"/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269</v>
      </c>
      <c r="C152" s="141">
        <v>6</v>
      </c>
      <c r="D152" s="7">
        <v>597</v>
      </c>
    </row>
    <row r="153" spans="1:3" ht="13.5">
      <c r="A153" s="9" t="s">
        <v>167</v>
      </c>
      <c r="B153" s="9" t="s">
        <v>203</v>
      </c>
      <c r="C153" s="141"/>
    </row>
    <row r="154" spans="1:6" ht="13.5">
      <c r="A154" s="9" t="s">
        <v>88</v>
      </c>
      <c r="B154" s="9" t="s">
        <v>182</v>
      </c>
      <c r="C154" s="141"/>
      <c r="D154" s="7">
        <v>48</v>
      </c>
      <c r="E154" s="7">
        <v>408</v>
      </c>
      <c r="F154" s="7">
        <v>768</v>
      </c>
    </row>
    <row r="155" spans="1:7" ht="13.5">
      <c r="A155" s="9" t="s">
        <v>129</v>
      </c>
      <c r="B155" s="9" t="s">
        <v>198</v>
      </c>
      <c r="C155" s="141"/>
      <c r="D155" s="7">
        <v>143</v>
      </c>
      <c r="E155" s="7">
        <v>336</v>
      </c>
      <c r="F155" s="7">
        <v>503</v>
      </c>
      <c r="G155" s="7">
        <v>575</v>
      </c>
    </row>
    <row r="156" spans="1:3" ht="13.5">
      <c r="A156" s="9" t="s">
        <v>91</v>
      </c>
      <c r="B156" s="9" t="s">
        <v>215</v>
      </c>
      <c r="C156" s="141"/>
    </row>
    <row r="157" spans="1:12" ht="13.5">
      <c r="A157" s="9" t="s">
        <v>167</v>
      </c>
      <c r="B157" s="9" t="s">
        <v>166</v>
      </c>
      <c r="C157" s="141">
        <v>6</v>
      </c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165</v>
      </c>
      <c r="C158" s="141"/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1">
        <v>6.5</v>
      </c>
      <c r="D159" s="7">
        <v>572</v>
      </c>
    </row>
    <row r="160" spans="1:5" ht="13.5">
      <c r="A160" s="9" t="s">
        <v>82</v>
      </c>
      <c r="B160" s="9" t="s">
        <v>256</v>
      </c>
      <c r="C160" s="141">
        <v>7</v>
      </c>
      <c r="D160" s="7">
        <v>525</v>
      </c>
      <c r="E160" s="7">
        <v>766</v>
      </c>
    </row>
    <row r="161" spans="1:4" ht="13.5">
      <c r="A161" s="9" t="s">
        <v>96</v>
      </c>
      <c r="B161" s="9" t="s">
        <v>210</v>
      </c>
      <c r="C161" s="141"/>
      <c r="D161" s="7">
        <v>216</v>
      </c>
    </row>
    <row r="162" spans="1:9" ht="13.5">
      <c r="A162" s="9" t="s">
        <v>97</v>
      </c>
      <c r="B162" s="9" t="s">
        <v>226</v>
      </c>
      <c r="C162" s="141"/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1">
        <v>9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94</v>
      </c>
      <c r="B164" s="9" t="s">
        <v>298</v>
      </c>
      <c r="C164" s="141">
        <v>6</v>
      </c>
      <c r="D164" s="7">
        <v>164</v>
      </c>
    </row>
    <row r="165" spans="1:4" ht="13.5">
      <c r="A165" s="9" t="s">
        <v>167</v>
      </c>
      <c r="B165" s="9" t="s">
        <v>252</v>
      </c>
      <c r="C165" s="141">
        <v>6</v>
      </c>
      <c r="D165" s="7">
        <v>478</v>
      </c>
    </row>
    <row r="166" spans="1:9" ht="13.5">
      <c r="A166" s="9" t="s">
        <v>82</v>
      </c>
      <c r="B166" s="9" t="s">
        <v>140</v>
      </c>
      <c r="C166" s="141">
        <v>9.5</v>
      </c>
      <c r="D166" s="7">
        <v>19</v>
      </c>
      <c r="E166" s="7">
        <v>67</v>
      </c>
      <c r="F166" s="7">
        <v>310</v>
      </c>
      <c r="G166" s="7">
        <v>645</v>
      </c>
      <c r="H166" s="7">
        <v>667</v>
      </c>
      <c r="I166" s="7">
        <v>715</v>
      </c>
    </row>
    <row r="167" spans="1:7" ht="13.5">
      <c r="A167" s="9" t="s">
        <v>101</v>
      </c>
      <c r="B167" s="9" t="s">
        <v>214</v>
      </c>
      <c r="C167" s="141">
        <v>10.5</v>
      </c>
      <c r="D167" s="7">
        <v>187</v>
      </c>
      <c r="E167" s="7">
        <v>237</v>
      </c>
      <c r="F167" s="7">
        <v>261</v>
      </c>
      <c r="G167" s="7">
        <v>453</v>
      </c>
    </row>
    <row r="168" spans="1:4" ht="13.5">
      <c r="A168" s="9" t="s">
        <v>129</v>
      </c>
      <c r="B168" s="9" t="s">
        <v>216</v>
      </c>
      <c r="C168" s="141"/>
      <c r="D168" s="7">
        <v>192</v>
      </c>
    </row>
    <row r="169" spans="1:18" ht="13.5">
      <c r="A169" s="9" t="s">
        <v>91</v>
      </c>
      <c r="B169" s="9" t="s">
        <v>105</v>
      </c>
      <c r="C169" s="141">
        <v>5.5</v>
      </c>
      <c r="D169" s="7">
        <v>20</v>
      </c>
      <c r="E169" s="7">
        <v>139</v>
      </c>
      <c r="F169" s="7">
        <v>215</v>
      </c>
      <c r="G169" s="7">
        <v>355</v>
      </c>
      <c r="H169" s="7">
        <v>379</v>
      </c>
      <c r="I169" s="7">
        <v>404</v>
      </c>
      <c r="J169" s="7">
        <v>476</v>
      </c>
      <c r="K169" s="7">
        <v>500</v>
      </c>
      <c r="L169" s="7">
        <v>523</v>
      </c>
      <c r="M169" s="7">
        <v>548</v>
      </c>
      <c r="N169" s="7">
        <v>573</v>
      </c>
      <c r="O169" s="7">
        <v>621</v>
      </c>
      <c r="P169" s="7">
        <v>644</v>
      </c>
      <c r="Q169" s="7">
        <v>716</v>
      </c>
      <c r="R169" s="7">
        <v>765</v>
      </c>
    </row>
    <row r="170" spans="1:28" ht="13.5">
      <c r="A170" s="9" t="s">
        <v>90</v>
      </c>
      <c r="B170" s="9" t="s">
        <v>104</v>
      </c>
      <c r="C170" s="141">
        <v>2</v>
      </c>
      <c r="D170" s="7">
        <v>43</v>
      </c>
      <c r="E170" s="7">
        <v>69</v>
      </c>
      <c r="F170" s="7">
        <v>92</v>
      </c>
      <c r="G170" s="7">
        <v>116</v>
      </c>
      <c r="H170" s="7">
        <v>140</v>
      </c>
      <c r="I170" s="7">
        <v>166</v>
      </c>
      <c r="J170" s="7">
        <v>188</v>
      </c>
      <c r="K170" s="7">
        <v>212</v>
      </c>
      <c r="L170" s="7">
        <v>240</v>
      </c>
      <c r="M170" s="7">
        <v>259</v>
      </c>
      <c r="N170" s="7">
        <v>284</v>
      </c>
      <c r="O170" s="7">
        <v>307</v>
      </c>
      <c r="P170" s="7">
        <v>331</v>
      </c>
      <c r="Q170" s="7">
        <v>357</v>
      </c>
      <c r="R170" s="7">
        <v>380</v>
      </c>
      <c r="S170" s="7">
        <v>427</v>
      </c>
      <c r="T170" s="7">
        <v>451</v>
      </c>
      <c r="U170" s="7">
        <v>475</v>
      </c>
      <c r="V170" s="7">
        <v>499</v>
      </c>
      <c r="W170" s="7">
        <v>547</v>
      </c>
      <c r="X170" s="7">
        <v>571</v>
      </c>
      <c r="Y170" s="7">
        <v>598</v>
      </c>
      <c r="Z170" s="7">
        <v>669</v>
      </c>
      <c r="AA170" s="7">
        <v>691</v>
      </c>
      <c r="AB170" s="7">
        <v>763</v>
      </c>
    </row>
    <row r="171" spans="1:4" ht="13.5">
      <c r="A171" s="9" t="s">
        <v>157</v>
      </c>
      <c r="B171" s="9" t="s">
        <v>273</v>
      </c>
      <c r="C171" s="141"/>
      <c r="D171" s="7">
        <v>620</v>
      </c>
    </row>
    <row r="172" spans="1:4" ht="13.5">
      <c r="A172" s="9" t="s">
        <v>98</v>
      </c>
      <c r="B172" s="9" t="s">
        <v>132</v>
      </c>
      <c r="C172" s="141">
        <v>9.5</v>
      </c>
      <c r="D172" s="7">
        <v>239</v>
      </c>
    </row>
    <row r="173" spans="1:4" ht="13.5">
      <c r="A173" s="9" t="s">
        <v>90</v>
      </c>
      <c r="B173" s="9" t="s">
        <v>261</v>
      </c>
      <c r="C173" s="141">
        <v>4.5</v>
      </c>
      <c r="D173" s="7">
        <v>574</v>
      </c>
    </row>
    <row r="174" spans="1:18" ht="13.5">
      <c r="A174" s="9" t="s">
        <v>160</v>
      </c>
      <c r="B174" s="9" t="s">
        <v>181</v>
      </c>
      <c r="C174" s="141">
        <v>5.5</v>
      </c>
      <c r="D174" s="7">
        <v>45</v>
      </c>
      <c r="E174" s="7">
        <v>68</v>
      </c>
      <c r="F174" s="7">
        <v>118</v>
      </c>
      <c r="G174" s="7">
        <v>142</v>
      </c>
      <c r="H174" s="7">
        <v>168</v>
      </c>
      <c r="I174" s="7">
        <v>211</v>
      </c>
      <c r="J174" s="7">
        <v>333</v>
      </c>
      <c r="K174" s="7">
        <v>477</v>
      </c>
      <c r="L174" s="7">
        <v>549</v>
      </c>
      <c r="M174" s="7">
        <v>595</v>
      </c>
      <c r="N174" s="7">
        <v>622</v>
      </c>
      <c r="O174" s="7">
        <v>643</v>
      </c>
      <c r="P174" s="7">
        <v>693</v>
      </c>
      <c r="Q174" s="7">
        <v>741</v>
      </c>
      <c r="R174" s="7">
        <v>764</v>
      </c>
    </row>
    <row r="175" spans="1:4" ht="13.5">
      <c r="A175" s="9" t="s">
        <v>103</v>
      </c>
      <c r="B175" s="9" t="s">
        <v>228</v>
      </c>
      <c r="C175" s="141">
        <v>6</v>
      </c>
      <c r="D175" s="7">
        <v>283</v>
      </c>
    </row>
    <row r="176" spans="1:6" ht="13.5">
      <c r="A176" s="9" t="s">
        <v>101</v>
      </c>
      <c r="B176" s="9" t="s">
        <v>204</v>
      </c>
      <c r="C176" s="141"/>
      <c r="D176" s="7">
        <v>167</v>
      </c>
      <c r="E176" s="7">
        <v>405</v>
      </c>
      <c r="F176" s="7">
        <v>600</v>
      </c>
    </row>
    <row r="177" spans="1:4" ht="13.5">
      <c r="A177" s="9" t="s">
        <v>103</v>
      </c>
      <c r="B177" s="9" t="s">
        <v>304</v>
      </c>
      <c r="C177" s="141">
        <v>6.5</v>
      </c>
      <c r="D177" s="7">
        <v>550</v>
      </c>
    </row>
    <row r="178" spans="1:4" ht="13.5">
      <c r="A178" s="9" t="s">
        <v>157</v>
      </c>
      <c r="B178" s="9" t="s">
        <v>275</v>
      </c>
      <c r="C178" s="141">
        <v>5</v>
      </c>
      <c r="D178" s="7">
        <v>646</v>
      </c>
    </row>
    <row r="179" spans="1:4" ht="13.5">
      <c r="A179" s="9" t="s">
        <v>93</v>
      </c>
      <c r="B179" s="9" t="s">
        <v>294</v>
      </c>
      <c r="C179" s="141"/>
      <c r="D179" s="7">
        <v>190</v>
      </c>
    </row>
    <row r="180" spans="1:6" ht="13.5">
      <c r="A180" s="9" t="s">
        <v>82</v>
      </c>
      <c r="B180" s="9" t="s">
        <v>244</v>
      </c>
      <c r="C180" s="141"/>
      <c r="D180" s="7">
        <v>431</v>
      </c>
      <c r="E180" s="7">
        <v>648</v>
      </c>
      <c r="F180" s="7">
        <v>720</v>
      </c>
    </row>
    <row r="181" spans="1:11" ht="13.5">
      <c r="A181" s="9" t="s">
        <v>93</v>
      </c>
      <c r="B181" s="9" t="s">
        <v>189</v>
      </c>
      <c r="C181" s="141"/>
      <c r="D181" s="7">
        <v>91</v>
      </c>
      <c r="E181" s="7">
        <v>119</v>
      </c>
      <c r="F181" s="7">
        <v>264</v>
      </c>
      <c r="G181" s="7">
        <v>312</v>
      </c>
      <c r="H181" s="7">
        <v>359</v>
      </c>
      <c r="I181" s="7">
        <v>432</v>
      </c>
      <c r="J181" s="7">
        <v>599</v>
      </c>
      <c r="K181" s="7">
        <v>696</v>
      </c>
    </row>
    <row r="182" spans="1:13" ht="13.5">
      <c r="A182" s="9" t="s">
        <v>92</v>
      </c>
      <c r="B182" s="9" t="s">
        <v>86</v>
      </c>
      <c r="C182" s="141">
        <v>4.5</v>
      </c>
      <c r="D182" s="7">
        <v>96</v>
      </c>
      <c r="E182" s="7">
        <v>141</v>
      </c>
      <c r="F182" s="7">
        <v>238</v>
      </c>
      <c r="G182" s="7">
        <v>260</v>
      </c>
      <c r="H182" s="7">
        <v>332</v>
      </c>
      <c r="I182" s="7">
        <v>429</v>
      </c>
      <c r="J182" s="7">
        <v>501</v>
      </c>
      <c r="K182" s="7">
        <v>668</v>
      </c>
      <c r="L182" s="7">
        <v>692</v>
      </c>
      <c r="M182" s="7">
        <v>739</v>
      </c>
    </row>
    <row r="183" spans="1:4" ht="13.5">
      <c r="A183" s="9" t="s">
        <v>96</v>
      </c>
      <c r="B183" s="9" t="s">
        <v>108</v>
      </c>
      <c r="C183" s="141">
        <v>6.5</v>
      </c>
      <c r="D183" s="7">
        <v>452</v>
      </c>
    </row>
    <row r="184" spans="1:5" ht="13.5">
      <c r="A184" s="9" t="s">
        <v>88</v>
      </c>
      <c r="B184" s="9" t="s">
        <v>191</v>
      </c>
      <c r="C184" s="141">
        <v>7</v>
      </c>
      <c r="D184" s="7">
        <v>117</v>
      </c>
      <c r="E184" s="7">
        <v>502</v>
      </c>
    </row>
    <row r="185" spans="1:34" s="10" customFormat="1" ht="13.5">
      <c r="A185" s="131" t="s">
        <v>16</v>
      </c>
      <c r="B185" s="131" t="s">
        <v>16</v>
      </c>
      <c r="C185" t="s">
        <v>291</v>
      </c>
      <c r="D185" s="10">
        <v>25</v>
      </c>
      <c r="E185" s="10">
        <v>49</v>
      </c>
      <c r="F185" s="10">
        <v>73</v>
      </c>
      <c r="G185" s="10">
        <v>97</v>
      </c>
      <c r="H185" s="10">
        <v>121</v>
      </c>
      <c r="I185" s="10">
        <v>145</v>
      </c>
      <c r="J185" s="10">
        <v>169</v>
      </c>
      <c r="K185" s="10">
        <v>193</v>
      </c>
      <c r="L185" s="10">
        <v>217</v>
      </c>
      <c r="M185" s="10">
        <v>241</v>
      </c>
      <c r="N185" s="10">
        <v>265</v>
      </c>
      <c r="O185" s="10">
        <v>289</v>
      </c>
      <c r="P185" s="10">
        <v>313</v>
      </c>
      <c r="Q185" s="10">
        <v>337</v>
      </c>
      <c r="R185" s="10">
        <v>361</v>
      </c>
      <c r="S185" s="10">
        <v>385</v>
      </c>
      <c r="T185" s="10">
        <v>409</v>
      </c>
      <c r="U185" s="10">
        <v>433</v>
      </c>
      <c r="V185" s="10">
        <v>457</v>
      </c>
      <c r="W185" s="10">
        <v>481</v>
      </c>
      <c r="X185" s="10">
        <v>505</v>
      </c>
      <c r="Y185" s="10">
        <v>529</v>
      </c>
      <c r="Z185" s="10">
        <v>553</v>
      </c>
      <c r="AA185" s="10">
        <v>577</v>
      </c>
      <c r="AB185" s="10">
        <v>601</v>
      </c>
      <c r="AC185" s="10">
        <v>625</v>
      </c>
      <c r="AD185" s="10">
        <v>649</v>
      </c>
      <c r="AE185" s="10">
        <v>673</v>
      </c>
      <c r="AF185" s="10">
        <v>697</v>
      </c>
      <c r="AG185" s="10">
        <v>721</v>
      </c>
      <c r="AH185" s="10">
        <v>745</v>
      </c>
    </row>
    <row r="186" spans="1:3" ht="13.5">
      <c r="A186" s="9"/>
      <c r="B186" s="9"/>
      <c r="C186" t="s">
        <v>291</v>
      </c>
    </row>
    <row r="187" spans="1:3" ht="13.5">
      <c r="A187" s="9"/>
      <c r="B187" s="9"/>
      <c r="C187"/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9.5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>
        <v>6.5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>
        <v>5.5</v>
      </c>
      <c r="F4" s="27">
        <f>IF(E4&lt;&gt;0,VLOOKUP(B4,conteggi!$B$8:$D$75,3),0)</f>
        <v>0</v>
      </c>
      <c r="G4" s="32">
        <f>SUM(E2:E24)+G5</f>
        <v>70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2" t="s">
        <v>151</v>
      </c>
      <c r="J7" s="143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2" t="s">
        <v>36</v>
      </c>
      <c r="J8" s="143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301</v>
      </c>
      <c r="J9" s="36" t="s">
        <v>302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5.5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7.5</v>
      </c>
      <c r="F11" s="41">
        <f>IF(E11&lt;&gt;0,VLOOKUP(B11,conteggi!$B$76:$D$146,3),0)</f>
        <v>0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6</v>
      </c>
      <c r="F12" s="41">
        <f>IF(E12&lt;&gt;0,VLOOKUP(B12,conteggi!$B$76:$D$146,3),0)</f>
        <v>0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7</v>
      </c>
      <c r="F13" s="41">
        <f>IF(E13&lt;&gt;0,VLOOKUP(B13,conteggi!$B$76:$D$146,3),0)</f>
        <v>0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2</v>
      </c>
      <c r="F18" s="41">
        <f>IF(E18&lt;&gt;0,VLOOKUP(B18,conteggi!$B$76:$D$146,3),0)</f>
        <v>0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9.5</v>
      </c>
      <c r="F19" s="15">
        <f>IF(E19&lt;&gt;0,VLOOKUP(B19,conteggi!$B$147:$D$184,3),0)</f>
        <v>1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5.5</v>
      </c>
      <c r="F20" s="15">
        <f>IF(E20&lt;&gt;0,VLOOKUP(B20,conteggi!$B$147:$D$184,3),0)</f>
        <v>0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/>
      <c r="F21" s="15">
        <f>IF(E21&lt;&gt;0,VLOOKUP(B21,conteggi!$B$147:$D$184,3),0)</f>
        <v>0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IF(E22&lt;&gt;0,VLOOKUP(B22,conteggi!$B$147:$D$184,3),0)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>
        <v>5.5</v>
      </c>
      <c r="F23" s="15">
        <f>IF(E23&lt;&gt;0,VLOOKUP(B23,conteggi!$B$147:$D$184,3),0)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IF(E24&lt;&gt;0,VLOOKUP(B24,conteggi!$B$147:$D$184,3),0)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6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124</v>
      </c>
      <c r="E27" s="26">
        <v>6.5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126</v>
      </c>
      <c r="E28" s="31"/>
      <c r="F28" s="27">
        <f>IF(E28&lt;&gt;0,VLOOKUP(B28,conteggi!$B$8:$D$75,3),0)</f>
        <v>0</v>
      </c>
      <c r="G28" s="32">
        <f>SUM(E26:E48)+G29</f>
        <v>71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125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124</v>
      </c>
      <c r="E30" s="31">
        <v>6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127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125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6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124</v>
      </c>
      <c r="E35" s="45">
        <v>7</v>
      </c>
      <c r="F35" s="41">
        <f>IF(E35&lt;&gt;0,VLOOKUP(B35,conteggi!$B$76:$D$146,3),0)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126</v>
      </c>
      <c r="E36" s="49"/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124</v>
      </c>
      <c r="E37" s="45">
        <v>5.5</v>
      </c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124</v>
      </c>
      <c r="E38" s="49">
        <v>12</v>
      </c>
      <c r="F38" s="41">
        <f>IF(E38&lt;&gt;0,VLOOKUP(B38,conteggi!$B$76:$D$146,3),0)</f>
        <v>1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127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125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5.5</v>
      </c>
      <c r="F42" s="41">
        <f>IF(E42&lt;&gt;0,VLOOKUP(B42,conteggi!$B$76:$D$146,3),0)</f>
        <v>0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2</v>
      </c>
      <c r="F43" s="15">
        <f>IF(E43&lt;&gt;0,VLOOKUP(B43,conteggi!$B$147:$D$184,3),0)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>
        <v>9</v>
      </c>
      <c r="F44" s="15">
        <f>IF(E44&lt;&gt;0,VLOOKUP(B44,conteggi!$B$147:$D$184,3),0)</f>
        <v>1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124</v>
      </c>
      <c r="E45" s="55">
        <v>5.5</v>
      </c>
      <c r="F45" s="15">
        <f>IF(E45&lt;&gt;0,VLOOKUP(B45,conteggi!$B$147:$D$184,3),0)</f>
        <v>0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126</v>
      </c>
      <c r="E46" s="59"/>
      <c r="F46" s="15">
        <f>IF(E46&lt;&gt;0,VLOOKUP(B46,conteggi!$B$147:$D$184,3),0)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127</v>
      </c>
      <c r="E47" s="55"/>
      <c r="F47" s="15">
        <f>IF(E47&lt;&gt;0,VLOOKUP(B47,conteggi!$B$147:$D$184,3),0)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IF(E48&lt;&gt;0,VLOOKUP(B48,conteggi!$B$147:$D$184,3),0)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0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127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124</v>
      </c>
      <c r="E52" s="31">
        <v>6.5</v>
      </c>
      <c r="F52" s="27">
        <f>IF(E52&lt;&gt;0,VLOOKUP(B52,conteggi!$B$8:$D$75,3),0)</f>
        <v>0</v>
      </c>
      <c r="G52" s="32">
        <f>SUM(E50:E72)+G53</f>
        <v>57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125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124</v>
      </c>
      <c r="E54" s="31">
        <v>6.5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126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125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5.5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124</v>
      </c>
      <c r="E60" s="49">
        <v>5.5</v>
      </c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6</v>
      </c>
      <c r="F61" s="41">
        <f>IF(E61&lt;&gt;0,VLOOKUP(B61,conteggi!$B$76:$D$146,3),0)</f>
        <v>0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>
        <v>4.5</v>
      </c>
      <c r="F62" s="41">
        <f>IF(E62&lt;&gt;0,VLOOKUP(B62,conteggi!$B$76:$D$146,3),0)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126</v>
      </c>
      <c r="E64" s="49"/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5.5</v>
      </c>
      <c r="F66" s="41">
        <f>IF(E66&lt;&gt;0,VLOOKUP(B66,conteggi!$B$76:$D$146,3),0)</f>
        <v>0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9.5</v>
      </c>
      <c r="F67" s="15">
        <f>IF(E67&lt;&gt;0,VLOOKUP(B67,conteggi!$B$147:$D$184,3),0)</f>
        <v>1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124</v>
      </c>
      <c r="E68" s="59">
        <v>5.5</v>
      </c>
      <c r="F68" s="15">
        <f>IF(E68&lt;&gt;0,VLOOKUP(B68,conteggi!$B$147:$D$184,3),0)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2</v>
      </c>
      <c r="F69" s="15">
        <f>IF(E69&lt;&gt;0,VLOOKUP(B69,conteggi!$B$147:$D$184,3),0)</f>
        <v>0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127</v>
      </c>
      <c r="E70" s="59"/>
      <c r="F70" s="15">
        <f>IF(E70&lt;&gt;0,VLOOKUP(B70,conteggi!$B$147:$D$184,3),0)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126</v>
      </c>
      <c r="E71" s="55"/>
      <c r="F71" s="15">
        <f>IF(E71&lt;&gt;0,VLOOKUP(B71,conteggi!$B$147:$D$184,3),0)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125</v>
      </c>
      <c r="E72" s="59"/>
      <c r="F72" s="15">
        <f>IF(E72&lt;&gt;0,VLOOKUP(B72,conteggi!$B$147:$D$184,3),0)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0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127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124</v>
      </c>
      <c r="E76" s="31">
        <v>2</v>
      </c>
      <c r="F76" s="27">
        <f>IF(E76&lt;&gt;0,VLOOKUP(B76,conteggi!$B$8:$D$75,3),0)</f>
        <v>0</v>
      </c>
      <c r="G76" s="32">
        <f>SUM(E74:E96)+G77</f>
        <v>53.5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>
        <v>6.5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125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125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6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124</v>
      </c>
      <c r="E83" s="45">
        <v>6.5</v>
      </c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125</v>
      </c>
      <c r="E84" s="49"/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124</v>
      </c>
      <c r="E85" s="45">
        <v>6</v>
      </c>
      <c r="F85" s="41">
        <f>IF(E85&lt;&gt;0,VLOOKUP(B85,conteggi!$B$76:$D$146,3),0)</f>
        <v>0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127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126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125</v>
      </c>
      <c r="E88" s="49"/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5.5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5.5</v>
      </c>
      <c r="F90" s="41">
        <f>IF(E90&lt;&gt;0,VLOOKUP(B90,conteggi!$B$76:$D$146,3),0)</f>
        <v>0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IF(E91&lt;&gt;0,VLOOKUP(B91,conteggi!$B$147:$D$184,3),0)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2</v>
      </c>
      <c r="F92" s="15">
        <f>IF(E92&lt;&gt;0,VLOOKUP(B92,conteggi!$B$147:$D$184,3),0)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124</v>
      </c>
      <c r="E93" s="55">
        <v>9</v>
      </c>
      <c r="F93" s="15">
        <f>IF(E93&lt;&gt;0,VLOOKUP(B93,conteggi!$B$147:$D$184,3),0)</f>
        <v>1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127</v>
      </c>
      <c r="E94" s="59"/>
      <c r="F94" s="15">
        <f>IF(E94&lt;&gt;0,VLOOKUP(B94,conteggi!$B$147:$D$184,3),0)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126</v>
      </c>
      <c r="E95" s="55"/>
      <c r="F95" s="15">
        <f>IF(E95&lt;&gt;0,VLOOKUP(B95,conteggi!$B$147:$D$184,3),0)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>
        <v>4.5</v>
      </c>
      <c r="F96" s="15">
        <f>IF(E96&lt;&gt;0,VLOOKUP(B96,conteggi!$B$147:$D$184,3),0)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0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125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127</v>
      </c>
      <c r="E100" s="31"/>
      <c r="F100" s="27">
        <f>IF(E100&lt;&gt;0,VLOOKUP(B100,conteggi!$B$8:$D$75,3),0)</f>
        <v>0</v>
      </c>
      <c r="G100" s="32">
        <f>SUM(E98:E120)+G101</f>
        <v>60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124</v>
      </c>
      <c r="E101" s="26">
        <v>6.5</v>
      </c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125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124</v>
      </c>
      <c r="E103" s="26">
        <v>2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126</v>
      </c>
      <c r="E104" s="31"/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125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5.5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7.5</v>
      </c>
      <c r="F108" s="41">
        <f>IF(E108&lt;&gt;0,VLOOKUP(B108,conteggi!$B$76:$D$146,3),0)</f>
        <v>0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125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6.5</v>
      </c>
      <c r="F110" s="41">
        <f>IF(E110&lt;&gt;0,VLOOKUP(B110,conteggi!$B$76:$D$146,3),0)</f>
        <v>0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127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124</v>
      </c>
      <c r="E112" s="49">
        <v>12</v>
      </c>
      <c r="F112" s="41">
        <f>IF(E112&lt;&gt;0,VLOOKUP(B112,conteggi!$B$76:$D$146,3),0)</f>
        <v>1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5.5</v>
      </c>
      <c r="F114" s="41">
        <f>IF(E114&lt;&gt;0,VLOOKUP(B114,conteggi!$B$76:$D$146,3),0)</f>
        <v>0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126</v>
      </c>
      <c r="E115" s="55"/>
      <c r="F115" s="15">
        <f>IF(E115&lt;&gt;0,VLOOKUP(B115,conteggi!$B$147:$D$184,3),0)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2</v>
      </c>
      <c r="F116" s="15">
        <f>IF(E116&lt;&gt;0,VLOOKUP(B116,conteggi!$B$147:$D$184,3),0)</f>
        <v>0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124</v>
      </c>
      <c r="E117" s="55">
        <v>7</v>
      </c>
      <c r="F117" s="15">
        <f>IF(E117&lt;&gt;0,VLOOKUP(B117,conteggi!$B$147:$D$184,3),0)</f>
        <v>0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>
        <v>5.5</v>
      </c>
      <c r="F118" s="15">
        <f>IF(E118&lt;&gt;0,VLOOKUP(B118,conteggi!$B$147:$D$184,3),0)</f>
        <v>0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127</v>
      </c>
      <c r="E119" s="55"/>
      <c r="F119" s="15">
        <f>IF(E119&lt;&gt;0,VLOOKUP(B119,conteggi!$B$147:$D$184,3),0)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125</v>
      </c>
      <c r="E120" s="59"/>
      <c r="F120" s="15">
        <f>IF(E120&lt;&gt;0,VLOOKUP(B120,conteggi!$B$147:$D$184,3),0)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>
        <v>2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124</v>
      </c>
      <c r="E124" s="31">
        <v>6.5</v>
      </c>
      <c r="F124" s="27">
        <f>IF(E124&lt;&gt;0,VLOOKUP(B124,conteggi!$B$8:$D$75,3),0)</f>
        <v>0</v>
      </c>
      <c r="G124" s="32">
        <f>SUM(E122:E144)+G125</f>
        <v>60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126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127</v>
      </c>
      <c r="E126" s="31"/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6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125</v>
      </c>
      <c r="E131" s="45"/>
      <c r="F131" s="41">
        <f>IF(E131&lt;&gt;0,VLOOKUP(B131,conteggi!$B$76:$D$146,3),0)</f>
        <v>0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5.5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124</v>
      </c>
      <c r="E133" s="45">
        <v>5</v>
      </c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125</v>
      </c>
      <c r="E134" s="49"/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7</v>
      </c>
      <c r="F135" s="41">
        <f>IF(E135&lt;&gt;0,VLOOKUP(B135,conteggi!$B$76:$D$146,3),0)</f>
        <v>0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126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127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>
        <v>11</v>
      </c>
      <c r="F138" s="41">
        <f>IF(E138&lt;&gt;0,VLOOKUP(B138,conteggi!$B$76:$D$146,3),0)</f>
        <v>1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5.5</v>
      </c>
      <c r="F139" s="15">
        <f>IF(E139&lt;&gt;0,VLOOKUP(B139,conteggi!$B$147:$D$184,3),0)</f>
        <v>0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2</v>
      </c>
      <c r="F140" s="15">
        <f>IF(E140&lt;&gt;0,VLOOKUP(B140,conteggi!$B$147:$D$184,3),0)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124</v>
      </c>
      <c r="E141" s="55">
        <v>4.5</v>
      </c>
      <c r="F141" s="15">
        <f>IF(E141&lt;&gt;0,VLOOKUP(B141,conteggi!$B$147:$D$184,3),0)</f>
        <v>0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IF(E142&lt;&gt;0,VLOOKUP(B142,conteggi!$B$147:$D$184,3),0)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IF(E143&lt;&gt;0,VLOOKUP(B143,conteggi!$B$147:$D$184,3),0)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IF(E144&lt;&gt;0,VLOOKUP(B144,conteggi!$B$147:$D$184,3),0)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127</v>
      </c>
      <c r="E147" s="26">
        <v>6.5</v>
      </c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125</v>
      </c>
      <c r="E148" s="31"/>
      <c r="F148" s="27">
        <f>IF(E148&lt;&gt;0,VLOOKUP(B148,conteggi!$B$8:$D$75,3),0)</f>
        <v>0</v>
      </c>
      <c r="G148" s="32">
        <f>SUM(E146:E168)+G149</f>
        <v>66.5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>
        <v>13</v>
      </c>
      <c r="F149" s="27">
        <f>IF(E149&lt;&gt;0,VLOOKUP(B149,conteggi!$B$8:$D$75,3),0)</f>
        <v>1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/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126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125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6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5.5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6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/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125</v>
      </c>
      <c r="E158" s="49"/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126</v>
      </c>
      <c r="E160" s="49">
        <v>6</v>
      </c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127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5.5</v>
      </c>
      <c r="F162" s="41">
        <f>IF(E162&lt;&gt;0,VLOOKUP(B162,conteggi!$B$76:$D$146,3),0)</f>
        <v>0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124</v>
      </c>
      <c r="E163" s="55">
        <v>5.5</v>
      </c>
      <c r="F163" s="15">
        <f>IF(E163&lt;&gt;0,VLOOKUP(B163,conteggi!$B$147:$D$184,3),0)</f>
        <v>0</v>
      </c>
      <c r="H163" s="125"/>
    </row>
    <row r="164" spans="1:8" ht="19.5" customHeight="1">
      <c r="A164" s="56" t="s">
        <v>3</v>
      </c>
      <c r="B164" s="57" t="s">
        <v>298</v>
      </c>
      <c r="C164" s="57" t="s">
        <v>94</v>
      </c>
      <c r="D164" s="58" t="s">
        <v>126</v>
      </c>
      <c r="E164" s="59"/>
      <c r="F164" s="15">
        <f>IF(E164&lt;&gt;0,VLOOKUP(B164,conteggi!$B$147:$D$184,3),0)</f>
        <v>0</v>
      </c>
      <c r="G164" s="16" t="s">
        <v>297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127</v>
      </c>
      <c r="E165" s="55"/>
      <c r="F165" s="15">
        <f>IF(E165&lt;&gt;0,VLOOKUP(B165,conteggi!$B$147:$D$184,3),0)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2</v>
      </c>
      <c r="F166" s="15">
        <f>IF(E166&lt;&gt;0,VLOOKUP(B166,conteggi!$B$147:$D$184,3),0)</f>
        <v>0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125</v>
      </c>
      <c r="E167" s="55"/>
      <c r="F167" s="15">
        <f>IF(E167&lt;&gt;0,VLOOKUP(B167,conteggi!$B$147:$D$184,3),0)</f>
        <v>0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124</v>
      </c>
      <c r="E168" s="59">
        <v>5.5</v>
      </c>
      <c r="F168" s="15">
        <f>IF(E168&lt;&gt;0,VLOOKUP(B168,conteggi!$B$147:$D$184,3),0)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9.5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127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124</v>
      </c>
      <c r="E172" s="31">
        <v>5.5</v>
      </c>
      <c r="F172" s="27">
        <f>IF(E172&lt;&gt;0,VLOOKUP(B172,conteggi!$B$8:$D$75,3),0)</f>
        <v>0</v>
      </c>
      <c r="G172" s="32">
        <f>SUM(E170:E192)+G173</f>
        <v>88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124</v>
      </c>
      <c r="E173" s="26">
        <v>6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10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126</v>
      </c>
      <c r="E174" s="31"/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125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125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124</v>
      </c>
      <c r="E178" s="112">
        <v>13</v>
      </c>
      <c r="F178" s="27">
        <f>IF(E178&lt;&gt;0,VLOOKUP(B178,conteggi!$B$8:$D$75,3),0)</f>
        <v>1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6</v>
      </c>
      <c r="F179" s="41">
        <f>IF(E179&lt;&gt;0,VLOOKUP(B179,conteggi!$B$76:$D$146,3),0)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5</v>
      </c>
      <c r="F180" s="41">
        <f>IF(E180&lt;&gt;0,VLOOKUP(B180,conteggi!$B$76:$D$146,3),0)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/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125</v>
      </c>
      <c r="E182" s="49"/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125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126</v>
      </c>
      <c r="E184" s="49">
        <v>6</v>
      </c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127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5.5</v>
      </c>
      <c r="F186" s="41">
        <f>IF(E186&lt;&gt;0,VLOOKUP(B186,conteggi!$B$76:$D$146,3),0)</f>
        <v>0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>
        <v>10.5</v>
      </c>
      <c r="F187" s="15">
        <f>IF(E187&lt;&gt;0,VLOOKUP(B187,conteggi!$B$147:$D$184,3),0)</f>
        <v>1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2</v>
      </c>
      <c r="F188" s="15">
        <f>IF(E188&lt;&gt;0,VLOOKUP(B188,conteggi!$B$147:$D$184,3),0)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124</v>
      </c>
      <c r="E189" s="55">
        <v>9</v>
      </c>
      <c r="F189" s="15">
        <f>IF(E189&lt;&gt;0,VLOOKUP(B189,conteggi!$B$147:$D$184,3),0)</f>
        <v>1</v>
      </c>
      <c r="G189" s="66"/>
      <c r="H189" s="125"/>
    </row>
    <row r="190" spans="1:8" s="67" customFormat="1" ht="19.5" customHeight="1">
      <c r="A190" s="56" t="s">
        <v>3</v>
      </c>
      <c r="B190" s="57" t="s">
        <v>294</v>
      </c>
      <c r="C190" s="57" t="s">
        <v>93</v>
      </c>
      <c r="D190" s="58" t="s">
        <v>126</v>
      </c>
      <c r="E190" s="59"/>
      <c r="F190" s="15">
        <f>IF(E190&lt;&gt;0,VLOOKUP(B190,conteggi!$B$147:$D$184,3),0)</f>
        <v>0</v>
      </c>
      <c r="G190" s="34" t="s">
        <v>295</v>
      </c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125</v>
      </c>
      <c r="E191" s="55"/>
      <c r="F191" s="15">
        <f>IF(E191&lt;&gt;0,VLOOKUP(B191,conteggi!$B$147:$D$184,3),0)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127</v>
      </c>
      <c r="E192" s="59"/>
      <c r="F192" s="15">
        <f>IF(E192&lt;&gt;0,VLOOKUP(B192,conteggi!$B$147:$D$184,3),0)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9.5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124</v>
      </c>
      <c r="E195" s="26">
        <v>6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126</v>
      </c>
      <c r="E196" s="31">
        <v>13</v>
      </c>
      <c r="F196" s="27">
        <v>1</v>
      </c>
      <c r="G196" s="32">
        <f>SUM(E194:E216)+G197</f>
        <v>76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125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/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124</v>
      </c>
      <c r="E200" s="31">
        <v>6.5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127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6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5</v>
      </c>
      <c r="F203" s="41">
        <f>IF(E203&lt;&gt;0,VLOOKUP(B203,conteggi!$B$76:$D$146,3),0)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125</v>
      </c>
      <c r="E204" s="49"/>
      <c r="F204" s="41">
        <f>IF(E204&lt;&gt;0,VLOOKUP(B204,conteggi!$B$76:$D$146,3),0)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127</v>
      </c>
      <c r="E205" s="45"/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125</v>
      </c>
      <c r="E206" s="49"/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126</v>
      </c>
      <c r="E207" s="45">
        <v>6</v>
      </c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208</v>
      </c>
      <c r="C208" s="47" t="s">
        <v>167</v>
      </c>
      <c r="D208" s="48" t="s">
        <v>125</v>
      </c>
      <c r="E208" s="49"/>
      <c r="F208" s="41">
        <f>IF(E208&lt;&gt;0,VLOOKUP(B208,conteggi!$B$76:$D$146,3),0)</f>
        <v>0</v>
      </c>
      <c r="G208" s="16"/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124</v>
      </c>
      <c r="E209" s="45"/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145</v>
      </c>
      <c r="C210" s="38" t="s">
        <v>96</v>
      </c>
      <c r="D210" s="39" t="s">
        <v>124</v>
      </c>
      <c r="E210" s="40">
        <v>11</v>
      </c>
      <c r="F210" s="41">
        <f>IF(E210&lt;&gt;0,VLOOKUP(B210,conteggi!$B$76:$D$146,3),0)</f>
        <v>1</v>
      </c>
      <c r="G210" s="34"/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124</v>
      </c>
      <c r="E211" s="55">
        <v>5.5</v>
      </c>
      <c r="F211" s="15">
        <f>IF(E211&lt;&gt;0,VLOOKUP(B211,conteggi!$B$147:$D$184,3),0)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2</v>
      </c>
      <c r="F212" s="15">
        <f>IF(E212&lt;&gt;0,VLOOKUP(B212,conteggi!$B$147:$D$184,3),0)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126</v>
      </c>
      <c r="E213" s="55"/>
      <c r="F213" s="15">
        <f>IF(E213&lt;&gt;0,VLOOKUP(B213,conteggi!$B$147:$D$184,3),0)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127</v>
      </c>
      <c r="E214" s="59"/>
      <c r="F214" s="15">
        <f>IF(E214&lt;&gt;0,VLOOKUP(B214,conteggi!$B$147:$D$184,3),0)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124</v>
      </c>
      <c r="E215" s="55">
        <v>5.5</v>
      </c>
      <c r="F215" s="15">
        <f>IF(E215&lt;&gt;0,VLOOKUP(B215,conteggi!$B$147:$D$184,3),0)</f>
        <v>0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IF(E216&lt;&gt;0,VLOOKUP(B216,conteggi!$B$147:$D$184,3),0)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9.5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125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>
        <v>2</v>
      </c>
      <c r="F220" s="27">
        <f>IF(E220&lt;&gt;0,VLOOKUP(B220,conteggi!$B$8:$D$75,3),0)</f>
        <v>0</v>
      </c>
      <c r="G220" s="32">
        <f>SUM(E218:E240)+G221</f>
        <v>71.5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126</v>
      </c>
      <c r="E221" s="26">
        <v>5</v>
      </c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127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 t="s">
        <v>124</v>
      </c>
      <c r="E223" s="26"/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 t="s">
        <v>125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125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 t="s">
        <v>124</v>
      </c>
      <c r="E226" s="112">
        <v>13</v>
      </c>
      <c r="F226" s="27">
        <f>IF(E226&lt;&gt;0,VLOOKUP(B226,conteggi!$B$8:$D$75,3),0)</f>
        <v>1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6</v>
      </c>
      <c r="F227" s="41">
        <f>IF(E227&lt;&gt;0,VLOOKUP(B227,conteggi!$B$76:$D$146,3),0)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124</v>
      </c>
      <c r="E228" s="49">
        <v>6.5</v>
      </c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 t="s">
        <v>125</v>
      </c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 t="s">
        <v>127</v>
      </c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7</v>
      </c>
      <c r="F231" s="41">
        <f>IF(E231&lt;&gt;0,VLOOKUP(B231,conteggi!$B$76:$D$146,3),0)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125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126</v>
      </c>
      <c r="E233" s="45"/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>
        <v>5.5</v>
      </c>
      <c r="F234" s="41">
        <f>IF(E234&lt;&gt;0,VLOOKUP(B234,conteggi!$B$76:$D$146,3),0)</f>
        <v>0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127</v>
      </c>
      <c r="E235" s="55"/>
      <c r="F235" s="15">
        <f>IF(E235&lt;&gt;0,VLOOKUP(B235,conteggi!$B$147:$D$184,3),0)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125</v>
      </c>
      <c r="E236" s="59"/>
      <c r="F236" s="15">
        <f>IF(E236&lt;&gt;0,VLOOKUP(B236,conteggi!$B$147:$D$184,3),0)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124</v>
      </c>
      <c r="E237" s="55">
        <v>10.5</v>
      </c>
      <c r="F237" s="15">
        <f>IF(E237&lt;&gt;0,VLOOKUP(B237,conteggi!$B$147:$D$184,3),0)</f>
        <v>1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124</v>
      </c>
      <c r="E238" s="59">
        <v>4.5</v>
      </c>
      <c r="F238" s="15">
        <f>IF(E238&lt;&gt;0,VLOOKUP(B238,conteggi!$B$147:$D$184,3),0)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126</v>
      </c>
      <c r="E239" s="55"/>
      <c r="F239" s="15">
        <f>IF(E239&lt;&gt;0,VLOOKUP(B239,conteggi!$B$147:$D$184,3),0)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2</v>
      </c>
      <c r="F240" s="15">
        <f>IF(E240&lt;&gt;0,VLOOKUP(B240,conteggi!$B$147:$D$184,3),0)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0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125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52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126</v>
      </c>
      <c r="E245" s="26"/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124</v>
      </c>
      <c r="E246" s="31">
        <v>2</v>
      </c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127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125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124</v>
      </c>
      <c r="E249" s="26">
        <v>3.5</v>
      </c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5.5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127</v>
      </c>
      <c r="E251" s="45"/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125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126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125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124</v>
      </c>
      <c r="E255" s="45">
        <v>6</v>
      </c>
      <c r="F255" s="41">
        <f>IF(E255&lt;&gt;0,VLOOKUP(B255,conteggi!$B$76:$D$146,3),0)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6</v>
      </c>
      <c r="F256" s="41">
        <f>IF(E256&lt;&gt;0,VLOOKUP(B256,conteggi!$B$76:$D$146,3),0)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>
        <v>6.5</v>
      </c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5.5</v>
      </c>
      <c r="F258" s="41">
        <f>IF(E258&lt;&gt;0,VLOOKUP(B258,conteggi!$B$76:$D$146,3),0)</f>
        <v>0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2</v>
      </c>
      <c r="F259" s="15">
        <f>IF(E259&lt;&gt;0,VLOOKUP(B259,conteggi!$B$147:$D$184,3),0)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124</v>
      </c>
      <c r="E260" s="59">
        <v>4.5</v>
      </c>
      <c r="F260" s="15">
        <f>IF(E260&lt;&gt;0,VLOOKUP(B260,conteggi!$B$147:$D$184,3),0)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>
        <v>10.5</v>
      </c>
      <c r="F261" s="15">
        <f>IF(E261&lt;&gt;0,VLOOKUP(B261,conteggi!$B$147:$D$184,3),0)</f>
        <v>1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126</v>
      </c>
      <c r="E262" s="59"/>
      <c r="F262" s="15">
        <f>IF(E262&lt;&gt;0,VLOOKUP(B262,conteggi!$B$147:$D$184,3),0)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127</v>
      </c>
      <c r="E263" s="55"/>
      <c r="F263" s="15">
        <f>IF(E263&lt;&gt;0,VLOOKUP(B263,conteggi!$B$147:$D$184,3),0)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IF(E264&lt;&gt;0,VLOOKUP(B264,conteggi!$B$147:$D$184,3),0)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>
        <v>2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126</v>
      </c>
      <c r="E268" s="31"/>
      <c r="F268" s="27">
        <f>IF(E268&lt;&gt;0,VLOOKUP(B268,conteggi!$B$8:$D$75,3),0)</f>
        <v>0</v>
      </c>
      <c r="G268" s="32">
        <f>SUM(E266:E288)+G269</f>
        <v>60.5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127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125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124</v>
      </c>
      <c r="E272" s="31">
        <v>7.5</v>
      </c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6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124</v>
      </c>
      <c r="E275" s="45">
        <v>7</v>
      </c>
      <c r="F275" s="41">
        <f>IF(E275&lt;&gt;0,VLOOKUP(B275,conteggi!$B$76:$D$146,3),0)</f>
        <v>0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125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125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124</v>
      </c>
      <c r="E278" s="49">
        <v>4.5</v>
      </c>
      <c r="F278" s="41">
        <f>IF(E278&lt;&gt;0,VLOOKUP(B278,conteggi!$B$76:$D$146,3),0)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126</v>
      </c>
      <c r="E279" s="45"/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6.5</v>
      </c>
      <c r="F280" s="41">
        <f>IF(E280&lt;&gt;0,VLOOKUP(B280,conteggi!$B$76:$D$146,3),0)</f>
        <v>0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127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5.5</v>
      </c>
      <c r="F282" s="41">
        <f>IF(E282&lt;&gt;0,VLOOKUP(B282,conteggi!$B$76:$D$146,3),0)</f>
        <v>0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126</v>
      </c>
      <c r="E283" s="55"/>
      <c r="F283" s="15">
        <f>IF(E283&lt;&gt;0,VLOOKUP(B283,conteggi!$B$147:$D$184,3),0)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2</v>
      </c>
      <c r="F284" s="15">
        <f>IF(E284&lt;&gt;0,VLOOKUP(B284,conteggi!$B$147:$D$184,3),0)</f>
        <v>0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127</v>
      </c>
      <c r="E285" s="55"/>
      <c r="F285" s="15">
        <f>IF(E285&lt;&gt;0,VLOOKUP(B285,conteggi!$B$147:$D$184,3),0)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>
        <v>9</v>
      </c>
      <c r="F286" s="15">
        <f>IF(E286&lt;&gt;0,VLOOKUP(B286,conteggi!$B$147:$D$184,3),0)</f>
        <v>1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125</v>
      </c>
      <c r="E287" s="55"/>
      <c r="F287" s="15">
        <f>IF(E287&lt;&gt;0,VLOOKUP(B287,conteggi!$B$147:$D$184,3),0)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124</v>
      </c>
      <c r="E288" s="59">
        <v>5.5</v>
      </c>
      <c r="F288" s="15">
        <f>IF(E288&lt;&gt;0,VLOOKUP(B288,conteggi!$B$147:$D$184,3),0)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124</v>
      </c>
      <c r="E291" s="26">
        <v>6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/>
      <c r="F292" s="27">
        <f>IF(E292&lt;&gt;0,VLOOKUP(B292,conteggi!$B$8:$D$75,3),0)</f>
        <v>0</v>
      </c>
      <c r="G292" s="32">
        <f>SUM(E290:E312)+G293</f>
        <v>69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126</v>
      </c>
      <c r="E293" s="26">
        <v>6.5</v>
      </c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125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125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127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6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124</v>
      </c>
      <c r="E299" s="45">
        <v>6</v>
      </c>
      <c r="F299" s="41">
        <f>IF(E299&lt;&gt;0,VLOOKUP(B299,conteggi!$B$76:$D$146,3),0)</f>
        <v>0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124</v>
      </c>
      <c r="E300" s="49">
        <v>7</v>
      </c>
      <c r="F300" s="41">
        <f>IF(E300&lt;&gt;0,VLOOKUP(B300,conteggi!$B$76:$D$146,3),0)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126</v>
      </c>
      <c r="E301" s="45"/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6.5</v>
      </c>
      <c r="F302" s="41">
        <f>IF(E302&lt;&gt;0,VLOOKUP(B302,conteggi!$B$76:$D$146,3),0)</f>
        <v>0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127</v>
      </c>
      <c r="E303" s="45"/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125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125</v>
      </c>
      <c r="E305" s="45"/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5.5</v>
      </c>
      <c r="F306" s="41">
        <f>IF(E306&lt;&gt;0,VLOOKUP(B306,conteggi!$B$76:$D$146,3),0)</f>
        <v>0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2</v>
      </c>
      <c r="F307" s="15">
        <f>IF(E307&lt;&gt;0,VLOOKUP(B307,conteggi!$B$147:$D$184,3),0)</f>
        <v>0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126</v>
      </c>
      <c r="E308" s="59"/>
      <c r="F308" s="15">
        <f>IF(E308&lt;&gt;0,VLOOKUP(B308,conteggi!$B$147:$D$184,3),0)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124</v>
      </c>
      <c r="E309" s="55">
        <v>9</v>
      </c>
      <c r="F309" s="15">
        <f>IF(E309&lt;&gt;0,VLOOKUP(B309,conteggi!$B$147:$D$184,3),0)</f>
        <v>1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9.5</v>
      </c>
      <c r="F310" s="15">
        <f>IF(E310&lt;&gt;0,VLOOKUP(B310,conteggi!$B$147:$D$184,3),0)</f>
        <v>1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127</v>
      </c>
      <c r="E311" s="55"/>
      <c r="F311" s="15">
        <f>IF(E311&lt;&gt;0,VLOOKUP(B311,conteggi!$B$147:$D$184,3),0)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IF(E312&lt;&gt;0,VLOOKUP(B312,conteggi!$B$147:$D$184,3),0)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9.5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125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127</v>
      </c>
      <c r="E316" s="31"/>
      <c r="F316" s="27">
        <f>IF(E316&lt;&gt;0,VLOOKUP(B316,conteggi!$B$8:$D$75,3),0)</f>
        <v>0</v>
      </c>
      <c r="G316" s="32">
        <f>SUM(E314:E336)+G317</f>
        <v>70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126</v>
      </c>
      <c r="E317" s="26"/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124</v>
      </c>
      <c r="E318" s="31">
        <v>7.5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125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124</v>
      </c>
      <c r="E320" s="31">
        <v>5.5</v>
      </c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125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124</v>
      </c>
      <c r="E322" s="112">
        <v>13</v>
      </c>
      <c r="F322" s="27">
        <f>IF(E322&lt;&gt;0,VLOOKUP(B322,conteggi!$B$8:$D$75,3),0)</f>
        <v>1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124</v>
      </c>
      <c r="E323" s="45">
        <v>6</v>
      </c>
      <c r="F323" s="41">
        <f>IF(E323&lt;&gt;0,VLOOKUP(B323,conteggi!$B$76:$D$146,3),0)</f>
        <v>0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125</v>
      </c>
      <c r="E324" s="49"/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/>
      <c r="F325" s="41">
        <f>IF(E325&lt;&gt;0,VLOOKUP(B325,conteggi!$B$76:$D$146,3),0)</f>
        <v>0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124</v>
      </c>
      <c r="E326" s="49">
        <v>5</v>
      </c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126</v>
      </c>
      <c r="E327" s="45">
        <v>6</v>
      </c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127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5.5</v>
      </c>
      <c r="F330" s="41">
        <f>IF(E330&lt;&gt;0,VLOOKUP(B330,conteggi!$B$76:$D$146,3),0)</f>
        <v>0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2</v>
      </c>
      <c r="F331" s="15">
        <f>IF(E331&lt;&gt;0,VLOOKUP(B331,conteggi!$B$147:$D$184,3),0)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124</v>
      </c>
      <c r="E332" s="59">
        <v>4.5</v>
      </c>
      <c r="F332" s="15">
        <f>IF(E332&lt;&gt;0,VLOOKUP(B332,conteggi!$B$147:$D$184,3),0)</f>
        <v>0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124</v>
      </c>
      <c r="E333" s="55">
        <v>5.5</v>
      </c>
      <c r="F333" s="15">
        <f>IF(E333&lt;&gt;0,VLOOKUP(B333,conteggi!$B$147:$D$184,3),0)</f>
        <v>0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126</v>
      </c>
      <c r="E334" s="59"/>
      <c r="F334" s="15">
        <f>IF(E334&lt;&gt;0,VLOOKUP(B334,conteggi!$B$147:$D$184,3),0)</f>
        <v>0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127</v>
      </c>
      <c r="E335" s="55"/>
      <c r="F335" s="15">
        <f>IF(E335&lt;&gt;0,VLOOKUP(B335,conteggi!$B$147:$D$184,3),0)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125</v>
      </c>
      <c r="E336" s="59"/>
      <c r="F336" s="15">
        <f>IF(E336&lt;&gt;0,VLOOKUP(B336,conteggi!$B$147:$D$184,3),0)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9.5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>
        <v>5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124</v>
      </c>
      <c r="E340" s="31">
        <v>3.5</v>
      </c>
      <c r="F340" s="27">
        <f>IF(E340&lt;&gt;0,VLOOKUP(B340,conteggi!$B$8:$D$75,3),0)</f>
        <v>0</v>
      </c>
      <c r="G340" s="32">
        <f>SUM(E338:E360)+G341</f>
        <v>65.5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126</v>
      </c>
      <c r="E341" s="26">
        <v>7.5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127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124</v>
      </c>
      <c r="E343" s="26"/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125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125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6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6.5</v>
      </c>
      <c r="F347" s="41">
        <f>IF(E347&lt;&gt;0,VLOOKUP(B347,conteggi!$B$76:$D$146,3),0)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6.5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125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127</v>
      </c>
      <c r="E350" s="49"/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126</v>
      </c>
      <c r="E351" s="45"/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125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125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146</v>
      </c>
      <c r="C354" s="38" t="s">
        <v>92</v>
      </c>
      <c r="D354" s="39" t="s">
        <v>124</v>
      </c>
      <c r="E354" s="40">
        <v>4.5</v>
      </c>
      <c r="F354" s="41">
        <f>IF(E354&lt;&gt;0,VLOOKUP(B354,conteggi!$B$76:$D$146,3),0)</f>
        <v>0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5.5</v>
      </c>
      <c r="F355" s="15">
        <f>IF(E355&lt;&gt;0,VLOOKUP(B355,conteggi!$B$147:$D$184,3),0)</f>
        <v>0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124</v>
      </c>
      <c r="E356" s="59">
        <v>9</v>
      </c>
      <c r="F356" s="15">
        <f>IF(E356&lt;&gt;0,VLOOKUP(B356,conteggi!$B$147:$D$184,3),0)</f>
        <v>1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2</v>
      </c>
      <c r="F357" s="15">
        <f>IF(E357&lt;&gt;0,VLOOKUP(B357,conteggi!$B$147:$D$184,3),0)</f>
        <v>0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126</v>
      </c>
      <c r="E358" s="59"/>
      <c r="F358" s="15">
        <f>IF(E358&lt;&gt;0,VLOOKUP(B358,conteggi!$B$147:$D$184,3),0)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127</v>
      </c>
      <c r="E359" s="55"/>
      <c r="F359" s="15">
        <f>IF(E359&lt;&gt;0,VLOOKUP(B359,conteggi!$B$147:$D$184,3),0)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125</v>
      </c>
      <c r="E360" s="59"/>
      <c r="F360" s="15">
        <f>IF(E360&lt;&gt;0,VLOOKUP(B360,conteggi!$B$147:$D$184,3),0)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0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126</v>
      </c>
      <c r="E363" s="26"/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124</v>
      </c>
      <c r="E364" s="31">
        <v>6</v>
      </c>
      <c r="F364" s="27">
        <f>IF(E364&lt;&gt;0,VLOOKUP(B364,conteggi!$B$8:$D$75,3),0)</f>
        <v>0</v>
      </c>
      <c r="G364" s="32">
        <f>SUM(E362:E384)+G365</f>
        <v>56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125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124</v>
      </c>
      <c r="E366" s="31">
        <v>2</v>
      </c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127</v>
      </c>
      <c r="E367" s="26"/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125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>
        <v>6.5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124</v>
      </c>
      <c r="E371" s="45"/>
      <c r="F371" s="41">
        <f>IF(E371&lt;&gt;0,VLOOKUP(B371,conteggi!$B$76:$D$146,3),0)</f>
        <v>0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124</v>
      </c>
      <c r="E372" s="49">
        <v>12</v>
      </c>
      <c r="F372" s="41">
        <f>IF(E372&lt;&gt;0,VLOOKUP(B372,conteggi!$B$76:$D$146,3),0)</f>
        <v>1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126</v>
      </c>
      <c r="E373" s="45">
        <v>6</v>
      </c>
      <c r="F373" s="41">
        <f>IF(E373&lt;&gt;0,VLOOKUP(B373,conteggi!$B$76:$D$146,3),0)</f>
        <v>0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124</v>
      </c>
      <c r="E374" s="49">
        <v>6</v>
      </c>
      <c r="F374" s="41">
        <f>IF(E374&lt;&gt;0,VLOOKUP(B374,conteggi!$B$76:$D$146,3),0)</f>
        <v>0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127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125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124</v>
      </c>
      <c r="E378" s="40">
        <v>4.5</v>
      </c>
      <c r="F378" s="41">
        <f>IF(E378&lt;&gt;0,VLOOKUP(B378,conteggi!$B$76:$D$146,3),0)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5.5</v>
      </c>
      <c r="F379" s="15">
        <f>IF(E379&lt;&gt;0,VLOOKUP(B379,conteggi!$B$147:$D$184,3),0)</f>
        <v>0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2</v>
      </c>
      <c r="F380" s="15">
        <f>IF(E380&lt;&gt;0,VLOOKUP(B380,conteggi!$B$147:$D$184,3),0)</f>
        <v>0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124</v>
      </c>
      <c r="E381" s="55"/>
      <c r="F381" s="15">
        <f>IF(E381&lt;&gt;0,VLOOKUP(B381,conteggi!$B$147:$D$184,3),0)</f>
        <v>0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IF(E382&lt;&gt;0,VLOOKUP(B382,conteggi!$B$147:$D$184,3),0)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126</v>
      </c>
      <c r="E383" s="55">
        <v>5.5</v>
      </c>
      <c r="F383" s="15">
        <f>IF(E383&lt;&gt;0,VLOOKUP(B383,conteggi!$B$147:$D$184,3),0)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IF(E384&lt;&gt;0,VLOOKUP(B384,conteggi!$B$147:$D$184,3),0)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9.5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126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>
        <v>13</v>
      </c>
      <c r="F388" s="27">
        <f>IF(E388&lt;&gt;0,VLOOKUP(B388,conteggi!$B$8:$D$75,3),0)</f>
        <v>1</v>
      </c>
      <c r="G388" s="32">
        <f>SUM(E386:E408)+G389</f>
        <v>95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124</v>
      </c>
      <c r="E389" s="26">
        <v>6.5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10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127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124</v>
      </c>
      <c r="E391" s="26">
        <v>5.5</v>
      </c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125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125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124</v>
      </c>
      <c r="E394" s="112">
        <v>13</v>
      </c>
      <c r="F394" s="27">
        <f>IF(E394&lt;&gt;0,VLOOKUP(B394,conteggi!$B$8:$D$75,3),0)</f>
        <v>1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303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126</v>
      </c>
      <c r="E396" s="49"/>
      <c r="F396" s="41">
        <f>IF(E396&lt;&gt;0,VLOOKUP(B396,conteggi!$B$76:$D$146,3),0)</f>
        <v>0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5</v>
      </c>
      <c r="F397" s="41">
        <f>IF(E397&lt;&gt;0,VLOOKUP(B397,conteggi!$B$76:$D$146,3),0)</f>
        <v>0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7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127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185</v>
      </c>
      <c r="C400" s="47" t="s">
        <v>94</v>
      </c>
      <c r="D400" s="48" t="s">
        <v>125</v>
      </c>
      <c r="E400" s="49"/>
      <c r="F400" s="41">
        <f>IF(E400&lt;&gt;0,VLOOKUP(B400,conteggi!$B$76:$D$146,3),0)</f>
        <v>0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>
        <v>5.5</v>
      </c>
      <c r="F402" s="41">
        <f>IF(E402&lt;&gt;0,VLOOKUP(B402,conteggi!$B$76:$D$146,3),0)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>
        <v>9</v>
      </c>
      <c r="F403" s="15">
        <f>IF(E403&lt;&gt;0,VLOOKUP(B403,conteggi!$B$147:$D$184,3),0)</f>
        <v>1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5.5</v>
      </c>
      <c r="F404" s="15">
        <f>IF(E404&lt;&gt;0,VLOOKUP(B404,conteggi!$B$147:$D$184,3),0)</f>
        <v>0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125</v>
      </c>
      <c r="E405" s="55"/>
      <c r="F405" s="15">
        <f>IF(E405&lt;&gt;0,VLOOKUP(B405,conteggi!$B$147:$D$184,3),0)</f>
        <v>0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124</v>
      </c>
      <c r="E406" s="59">
        <v>5.5</v>
      </c>
      <c r="F406" s="15">
        <f>IF(E406&lt;&gt;0,VLOOKUP(B406,conteggi!$B$147:$D$184,3),0)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126</v>
      </c>
      <c r="E407" s="55"/>
      <c r="F407" s="15">
        <f>IF(E407&lt;&gt;0,VLOOKUP(B407,conteggi!$B$147:$D$184,3),0)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127</v>
      </c>
      <c r="E408" s="59"/>
      <c r="F408" s="15">
        <f>IF(E408&lt;&gt;0,VLOOKUP(B408,conteggi!$B$147:$D$184,3),0)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0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124</v>
      </c>
      <c r="E411" s="26">
        <v>6.5</v>
      </c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125</v>
      </c>
      <c r="E412" s="31"/>
      <c r="F412" s="27">
        <f>IF(E412&lt;&gt;0,VLOOKUP(B412,conteggi!$B$8:$D$75,3),0)</f>
        <v>0</v>
      </c>
      <c r="G412" s="32">
        <f>SUM(E410:E432)+G413</f>
        <v>63.5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125</v>
      </c>
      <c r="E413" s="26"/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126</v>
      </c>
      <c r="E414" s="31"/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124</v>
      </c>
      <c r="E415" s="26">
        <v>6.5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127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125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5.5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126</v>
      </c>
      <c r="E419" s="45"/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6</v>
      </c>
      <c r="F420" s="41">
        <f>IF(E420&lt;&gt;0,VLOOKUP(B420,conteggi!$B$76:$D$146,3),0)</f>
        <v>0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124</v>
      </c>
      <c r="E421" s="45">
        <v>6</v>
      </c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127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125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12</v>
      </c>
      <c r="F424" s="41">
        <f>IF(E424&lt;&gt;0,VLOOKUP(B424,conteggi!$B$76:$D$146,3),0)</f>
        <v>1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5.5</v>
      </c>
      <c r="F426" s="41">
        <f>IF(E426&lt;&gt;0,VLOOKUP(B426,conteggi!$B$76:$D$146,3),0)</f>
        <v>0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2</v>
      </c>
      <c r="F427" s="15">
        <f>IF(E427&lt;&gt;0,VLOOKUP(B427,conteggi!$B$147:$D$184,3),0)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>
        <v>9</v>
      </c>
      <c r="F428" s="15">
        <f>IF(E428&lt;&gt;0,VLOOKUP(B428,conteggi!$B$147:$D$184,3),0)</f>
        <v>1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124</v>
      </c>
      <c r="E429" s="55">
        <v>4.5</v>
      </c>
      <c r="F429" s="15">
        <f>IF(E429&lt;&gt;0,VLOOKUP(B429,conteggi!$B$147:$D$184,3),0)</f>
        <v>0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/>
      <c r="F430" s="15">
        <f>IF(E430&lt;&gt;0,VLOOKUP(B430,conteggi!$B$147:$D$184,3),0)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125</v>
      </c>
      <c r="E431" s="55"/>
      <c r="F431" s="15">
        <f>IF(E431&lt;&gt;0,VLOOKUP(B431,conteggi!$B$147:$D$184,3),0)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127</v>
      </c>
      <c r="E432" s="59"/>
      <c r="F432" s="15">
        <f>IF(E432&lt;&gt;0,VLOOKUP(B432,conteggi!$B$147:$D$184,3),0)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6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124</v>
      </c>
      <c r="E435" s="26"/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127</v>
      </c>
      <c r="E436" s="31"/>
      <c r="F436" s="27">
        <f>IF(E436&lt;&gt;0,VLOOKUP(B436,conteggi!$B$8:$D$75,3),0)</f>
        <v>0</v>
      </c>
      <c r="G436" s="32">
        <f>SUM(E434:E456)+G437</f>
        <v>67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124</v>
      </c>
      <c r="E437" s="26">
        <v>5.5</v>
      </c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126</v>
      </c>
      <c r="E438" s="31">
        <v>6.5</v>
      </c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125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125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125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6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5.5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6.5</v>
      </c>
      <c r="F444" s="41">
        <f>IF(E444&lt;&gt;0,VLOOKUP(B444,conteggi!$B$76:$D$146,3),0)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6.5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125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126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127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5.5</v>
      </c>
      <c r="F450" s="41">
        <f>IF(E450&lt;&gt;0,VLOOKUP(B450,conteggi!$B$76:$D$146,3),0)</f>
        <v>0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2</v>
      </c>
      <c r="F451" s="15">
        <f>IF(E451&lt;&gt;0,VLOOKUP(B451,conteggi!$B$147:$D$184,3),0)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6.5</v>
      </c>
      <c r="F452" s="15">
        <f>IF(E452&lt;&gt;0,VLOOKUP(B452,conteggi!$B$147:$D$184,3),0)</f>
        <v>0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124</v>
      </c>
      <c r="E453" s="55">
        <v>10.5</v>
      </c>
      <c r="F453" s="15">
        <f>IF(E453&lt;&gt;0,VLOOKUP(B453,conteggi!$B$147:$D$184,3),0)</f>
        <v>1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126</v>
      </c>
      <c r="E454" s="59"/>
      <c r="F454" s="15">
        <f>IF(E454&lt;&gt;0,VLOOKUP(B454,conteggi!$B$147:$D$184,3),0)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127</v>
      </c>
      <c r="E455" s="55"/>
      <c r="F455" s="15">
        <f>IF(E455&lt;&gt;0,VLOOKUP(B455,conteggi!$B$147:$D$184,3),0)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IF(E456&lt;&gt;0,VLOOKUP(B456,conteggi!$B$147:$D$184,3),0)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5.5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/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127</v>
      </c>
      <c r="E460" s="31"/>
      <c r="F460" s="27">
        <f>IF(E460&lt;&gt;0,VLOOKUP(B460,conteggi!$B$8:$D$75,3),0)</f>
        <v>0</v>
      </c>
      <c r="G460" s="63">
        <f>SUM(E458:E480)+G461</f>
        <v>67.5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126</v>
      </c>
      <c r="E461" s="26">
        <v>6</v>
      </c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125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124</v>
      </c>
      <c r="E464" s="31">
        <v>7.5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124</v>
      </c>
      <c r="E466" s="112">
        <v>13</v>
      </c>
      <c r="F466" s="27">
        <f>IF(E466&lt;&gt;0,VLOOKUP(B466,conteggi!$B$8:$D$75,3),0)</f>
        <v>1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124</v>
      </c>
      <c r="E467" s="45">
        <v>6</v>
      </c>
      <c r="F467" s="41">
        <f>IF(E467&lt;&gt;0,VLOOKUP(B467,conteggi!$B$76:$D$146,3),0)</f>
        <v>0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124</v>
      </c>
      <c r="E468" s="49">
        <v>6</v>
      </c>
      <c r="F468" s="41">
        <f>IF(E468&lt;&gt;0,VLOOKUP(B468,conteggi!$B$76:$D$146,3),0)</f>
        <v>0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124</v>
      </c>
      <c r="E469" s="45">
        <v>5</v>
      </c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5.5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127</v>
      </c>
      <c r="E471" s="45"/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125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126</v>
      </c>
      <c r="E474" s="40"/>
      <c r="F474" s="41">
        <f>IF(E474&lt;&gt;0,VLOOKUP(B474,conteggi!$B$76:$D$146,3),0)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2</v>
      </c>
      <c r="F475" s="15">
        <f>IF(E475&lt;&gt;0,VLOOKUP(B475,conteggi!$B$147:$D$184,3),0)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5.5</v>
      </c>
      <c r="F476" s="15">
        <f>IF(E476&lt;&gt;0,VLOOKUP(B476,conteggi!$B$147:$D$184,3),0)</f>
        <v>0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124</v>
      </c>
      <c r="E477" s="55">
        <v>5.5</v>
      </c>
      <c r="F477" s="15">
        <f>IF(E477&lt;&gt;0,VLOOKUP(B477,conteggi!$B$147:$D$184,3),0)</f>
        <v>0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IF(E478&lt;&gt;0,VLOOKUP(B478,conteggi!$B$147:$D$184,3),0)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126</v>
      </c>
      <c r="E479" s="55"/>
      <c r="F479" s="15">
        <f>IF(E479&lt;&gt;0,VLOOKUP(B479,conteggi!$B$147:$D$184,3),0)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IF(E480&lt;&gt;0,VLOOKUP(B480,conteggi!$B$147:$D$184,3),0)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0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125</v>
      </c>
      <c r="E484" s="31"/>
      <c r="F484" s="27">
        <f>IF(E484&lt;&gt;0,VLOOKUP(B484,conteggi!$B$8:$D$75,3),0)</f>
        <v>0</v>
      </c>
      <c r="G484" s="63">
        <f>SUM(E482:E504)+G485</f>
        <v>57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127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125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126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124</v>
      </c>
      <c r="E488" s="31">
        <v>2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124</v>
      </c>
      <c r="E489" s="26">
        <v>6.5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5.5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126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127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125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125</v>
      </c>
      <c r="E494" s="49"/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7</v>
      </c>
      <c r="F495" s="41">
        <f>IF(E495&lt;&gt;0,VLOOKUP(B495,conteggi!$B$76:$D$146,3),0)</f>
        <v>0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124</v>
      </c>
      <c r="E496" s="49">
        <v>6.5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6</v>
      </c>
      <c r="F497" s="41">
        <f>IF(E497&lt;&gt;0,VLOOKUP(B497,conteggi!$B$76:$D$146,3),0)</f>
        <v>0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11.5</v>
      </c>
      <c r="F498" s="41">
        <f>IF(E498&lt;&gt;0,VLOOKUP(B498,conteggi!$B$76:$D$146,3),0)</f>
        <v>1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2</v>
      </c>
      <c r="F499" s="15">
        <f>IF(E499&lt;&gt;0,VLOOKUP(B499,conteggi!$B$147:$D$184,3),0)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5.5</v>
      </c>
      <c r="F500" s="15">
        <f>IF(E500&lt;&gt;0,VLOOKUP(B500,conteggi!$B$147:$D$184,3),0)</f>
        <v>0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124</v>
      </c>
      <c r="E501" s="55">
        <v>4.5</v>
      </c>
      <c r="F501" s="15">
        <f>IF(E501&lt;&gt;0,VLOOKUP(B501,conteggi!$B$147:$D$184,3),0)</f>
        <v>0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IF(E502&lt;&gt;0,VLOOKUP(B502,conteggi!$B$147:$D$184,3),0)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IF(E503&lt;&gt;0,VLOOKUP(B503,conteggi!$B$147:$D$184,3),0)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 t="s">
        <v>125</v>
      </c>
      <c r="E504" s="59"/>
      <c r="F504" s="15">
        <f>IF(E504&lt;&gt;0,VLOOKUP(B504,conteggi!$B$147:$D$184,3),0)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0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>
        <v>6.5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124</v>
      </c>
      <c r="E508" s="31">
        <v>6</v>
      </c>
      <c r="F508" s="27">
        <f>IF(E508&lt;&gt;0,VLOOKUP(B508,conteggi!$B$8:$D$75,3),0)</f>
        <v>0</v>
      </c>
      <c r="G508" s="63">
        <f>SUM(E506:E528)+G509</f>
        <v>69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126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125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127</v>
      </c>
      <c r="E511" s="26"/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>
        <v>6.5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>
        <v>12</v>
      </c>
      <c r="F515" s="41">
        <f>IF(E515&lt;&gt;0,VLOOKUP(B515,conteggi!$B$76:$D$146,3),0)</f>
        <v>1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124</v>
      </c>
      <c r="E516" s="49">
        <v>6</v>
      </c>
      <c r="F516" s="41">
        <f>IF(E516&lt;&gt;0,VLOOKUP(B516,conteggi!$B$76:$D$146,3),0)</f>
        <v>0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8.5</v>
      </c>
      <c r="F517" s="41">
        <f>IF(E517&lt;&gt;0,VLOOKUP(B517,conteggi!$B$76:$D$146,3),0)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125</v>
      </c>
      <c r="E519" s="45"/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127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2</v>
      </c>
      <c r="F522" s="41">
        <f>IF(E522&lt;&gt;0,VLOOKUP(B522,conteggi!$B$76:$D$146,3),0)</f>
        <v>0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5.5</v>
      </c>
      <c r="F523" s="15">
        <f>IF(E523&lt;&gt;0,VLOOKUP(B523,conteggi!$B$147:$D$184,3),0)</f>
        <v>0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124</v>
      </c>
      <c r="E524" s="59">
        <v>9</v>
      </c>
      <c r="F524" s="15">
        <f>IF(E524&lt;&gt;0,VLOOKUP(B524,conteggi!$B$147:$D$184,3),0)</f>
        <v>1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124</v>
      </c>
      <c r="E525" s="55">
        <v>7</v>
      </c>
      <c r="F525" s="15">
        <f>IF(E525&lt;&gt;0,VLOOKUP(B525,conteggi!$B$147:$D$184,3),0)</f>
        <v>0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126</v>
      </c>
      <c r="E526" s="59"/>
      <c r="F526" s="15">
        <f>IF(E526&lt;&gt;0,VLOOKUP(B526,conteggi!$B$147:$D$184,3),0)</f>
        <v>0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127</v>
      </c>
      <c r="E527" s="55"/>
      <c r="F527" s="15">
        <f>IF(E527&lt;&gt;0,VLOOKUP(B527,conteggi!$B$147:$D$184,3),0)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IF(E528&lt;&gt;0,VLOOKUP(B528,conteggi!$B$147:$D$184,3),0)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9.5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124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126</v>
      </c>
      <c r="E532" s="31">
        <v>3.5</v>
      </c>
      <c r="F532" s="27">
        <f>IF(E532&lt;&gt;0,VLOOKUP(B532,conteggi!$B$8:$D$75,3),0)</f>
        <v>0</v>
      </c>
      <c r="G532" s="63">
        <f>SUM(E530:E552)+G533</f>
        <v>75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/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125</v>
      </c>
      <c r="E534" s="31"/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125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127</v>
      </c>
      <c r="E537" s="26">
        <v>6</v>
      </c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6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124</v>
      </c>
      <c r="E539" s="45">
        <v>12</v>
      </c>
      <c r="F539" s="41">
        <f>IF(E539&lt;&gt;0,VLOOKUP(B539,conteggi!$B$76:$D$146,3),0)</f>
        <v>1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124</v>
      </c>
      <c r="E540" s="49">
        <v>6.5</v>
      </c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124</v>
      </c>
      <c r="E541" s="45"/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127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208</v>
      </c>
      <c r="C543" s="43" t="s">
        <v>167</v>
      </c>
      <c r="D543" s="44" t="s">
        <v>125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126</v>
      </c>
      <c r="E544" s="49">
        <v>6.5</v>
      </c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124</v>
      </c>
      <c r="E545" s="45">
        <v>12</v>
      </c>
      <c r="F545" s="41">
        <f>IF(E545&lt;&gt;0,VLOOKUP(B545,conteggi!$B$76:$D$146,3),0)</f>
        <v>1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125</v>
      </c>
      <c r="E546" s="40"/>
      <c r="F546" s="41">
        <f>IF(E546&lt;&gt;0,VLOOKUP(B546,conteggi!$B$76:$D$146,3),0)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2</v>
      </c>
      <c r="F547" s="15">
        <f>IF(E547&lt;&gt;0,VLOOKUP(B547,conteggi!$B$147:$D$184,3),0)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5.5</v>
      </c>
      <c r="F548" s="15">
        <f>IF(E548&lt;&gt;0,VLOOKUP(B548,conteggi!$B$147:$D$184,3),0)</f>
        <v>0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>
        <v>5.5</v>
      </c>
      <c r="F549" s="15">
        <f>IF(E549&lt;&gt;0,VLOOKUP(B549,conteggi!$B$147:$D$184,3),0)</f>
        <v>0</v>
      </c>
      <c r="H549" s="125"/>
    </row>
    <row r="550" spans="1:8" ht="19.5" customHeight="1">
      <c r="A550" s="56" t="s">
        <v>3</v>
      </c>
      <c r="B550" s="57" t="s">
        <v>304</v>
      </c>
      <c r="C550" s="57" t="s">
        <v>103</v>
      </c>
      <c r="D550" s="58" t="s">
        <v>127</v>
      </c>
      <c r="E550" s="59"/>
      <c r="F550" s="15">
        <f>IF(E550&lt;&gt;0,VLOOKUP(B550,conteggi!$B$147:$D$184,3),0)</f>
        <v>0</v>
      </c>
      <c r="G550" s="34" t="s">
        <v>297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126</v>
      </c>
      <c r="E551" s="55"/>
      <c r="F551" s="15">
        <f>IF(E551&lt;&gt;0,VLOOKUP(B551,conteggi!$B$147:$D$184,3),0)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IF(E552&lt;&gt;0,VLOOKUP(B552,conteggi!$B$147:$D$184,3),0)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9.5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125</v>
      </c>
      <c r="E555" s="26"/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124</v>
      </c>
      <c r="E556" s="31">
        <v>6.5</v>
      </c>
      <c r="F556" s="27">
        <f>IF(E556&lt;&gt;0,VLOOKUP(B556,conteggi!$B$8:$D$75,3),0)</f>
        <v>0</v>
      </c>
      <c r="G556" s="63">
        <f>SUM(E554:E576)+G557</f>
        <v>76.5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126</v>
      </c>
      <c r="E557" s="26">
        <v>6</v>
      </c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124</v>
      </c>
      <c r="E558" s="31">
        <v>5.5</v>
      </c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127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125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/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5.5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124</v>
      </c>
      <c r="E564" s="49">
        <v>12</v>
      </c>
      <c r="F564" s="41">
        <f>IF(E564&lt;&gt;0,VLOOKUP(B564,conteggi!$B$76:$D$146,3),0)</f>
        <v>1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124</v>
      </c>
      <c r="E565" s="45">
        <v>6.5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127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125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125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126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>
        <v>11</v>
      </c>
      <c r="F570" s="41">
        <f>IF(E570&lt;&gt;0,VLOOKUP(B570,conteggi!$B$76:$D$146,3),0)</f>
        <v>1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2</v>
      </c>
      <c r="F571" s="15">
        <f>IF(E571&lt;&gt;0,VLOOKUP(B571,conteggi!$B$147:$D$184,3),0)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124</v>
      </c>
      <c r="E572" s="59">
        <v>6.5</v>
      </c>
      <c r="F572" s="15">
        <f>IF(E572&lt;&gt;0,VLOOKUP(B572,conteggi!$B$147:$D$184,3),0)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5.5</v>
      </c>
      <c r="F573" s="15">
        <f>IF(E573&lt;&gt;0,VLOOKUP(B573,conteggi!$B$147:$D$184,3),0)</f>
        <v>0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126</v>
      </c>
      <c r="E574" s="59"/>
      <c r="F574" s="15">
        <f>IF(E574&lt;&gt;0,VLOOKUP(B574,conteggi!$B$147:$D$184,3),0)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127</v>
      </c>
      <c r="E575" s="55"/>
      <c r="F575" s="15">
        <f>IF(E575&lt;&gt;0,VLOOKUP(B575,conteggi!$B$147:$D$184,3),0)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125</v>
      </c>
      <c r="E576" s="59"/>
      <c r="F576" s="15">
        <f>IF(E576&lt;&gt;0,VLOOKUP(B576,conteggi!$B$147:$D$184,3),0)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5.5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125</v>
      </c>
      <c r="E579" s="26"/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 t="s">
        <v>124</v>
      </c>
      <c r="E580" s="31"/>
      <c r="F580" s="27">
        <f>IF(E580&lt;&gt;0,VLOOKUP(B580,conteggi!$B$8:$D$75,3),0)</f>
        <v>0</v>
      </c>
      <c r="G580" s="63">
        <f>SUM(E578:E600)+G581</f>
        <v>60.5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 t="s">
        <v>125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127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6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126</v>
      </c>
      <c r="E584" s="31">
        <v>6</v>
      </c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125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126</v>
      </c>
      <c r="E587" s="45">
        <v>6</v>
      </c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5.5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 t="s">
        <v>125</v>
      </c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124</v>
      </c>
      <c r="E590" s="49"/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124</v>
      </c>
      <c r="E591" s="45">
        <v>7</v>
      </c>
      <c r="F591" s="41">
        <f>IF(E591&lt;&gt;0,VLOOKUP(B591,conteggi!$B$76:$D$146,3),0)</f>
        <v>0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127</v>
      </c>
      <c r="E592" s="49"/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 t="s">
        <v>125</v>
      </c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5.5</v>
      </c>
      <c r="F594" s="41">
        <f>IF(E594&lt;&gt;0,VLOOKUP(B594,conteggi!$B$76:$D$146,3),0)</f>
        <v>0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>
        <v>5.5</v>
      </c>
      <c r="F595" s="15">
        <f>IF(E595&lt;&gt;0,VLOOKUP(B595,conteggi!$B$147:$D$184,3),0)</f>
        <v>0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124</v>
      </c>
      <c r="E596" s="59">
        <v>5.5</v>
      </c>
      <c r="F596" s="15">
        <f>IF(E596&lt;&gt;0,VLOOKUP(B596,conteggi!$B$147:$D$184,3),0)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126</v>
      </c>
      <c r="E597" s="55"/>
      <c r="F597" s="15">
        <f>IF(E597&lt;&gt;0,VLOOKUP(B597,conteggi!$B$147:$D$184,3),0)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2</v>
      </c>
      <c r="F598" s="15">
        <f>IF(E598&lt;&gt;0,VLOOKUP(B598,conteggi!$B$147:$D$184,3),0)</f>
        <v>0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127</v>
      </c>
      <c r="E599" s="55"/>
      <c r="F599" s="15">
        <f>IF(E599&lt;&gt;0,VLOOKUP(B599,conteggi!$B$147:$D$184,3),0)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 t="s">
        <v>125</v>
      </c>
      <c r="E600" s="59"/>
      <c r="F600" s="15">
        <f>IF(E600&lt;&gt;0,VLOOKUP(B600,conteggi!$B$147:$D$184,3),0)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9.5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126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127</v>
      </c>
      <c r="E604" s="31"/>
      <c r="F604" s="27">
        <f>IF(E604&lt;&gt;0,VLOOKUP(B604,conteggi!$B$8:$D$75,3),0)</f>
        <v>0</v>
      </c>
      <c r="G604" s="63">
        <f>SUM(E602:E624)+G605</f>
        <v>77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125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124</v>
      </c>
      <c r="E606" s="31">
        <v>3</v>
      </c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127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124</v>
      </c>
      <c r="E608" s="31">
        <v>7.5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125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7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5.5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>
        <v>12</v>
      </c>
      <c r="F613" s="41">
        <f>IF(E613&lt;&gt;0,VLOOKUP(B613,conteggi!$B$76:$D$146,3),0)</f>
        <v>1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6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127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125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6.5</v>
      </c>
      <c r="F618" s="41">
        <f>IF(E618&lt;&gt;0,VLOOKUP(B618,conteggi!$B$76:$D$146,3),0)</f>
        <v>0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126</v>
      </c>
      <c r="E619" s="55"/>
      <c r="F619" s="15">
        <f>IF(E619&lt;&gt;0,VLOOKUP(B619,conteggi!$B$147:$D$184,3),0)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/>
      <c r="F620" s="15">
        <f>IF(E620&lt;&gt;0,VLOOKUP(B620,conteggi!$B$147:$D$184,3),0)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5.5</v>
      </c>
      <c r="F621" s="15">
        <f>IF(E621&lt;&gt;0,VLOOKUP(B621,conteggi!$B$147:$D$184,3),0)</f>
        <v>0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124</v>
      </c>
      <c r="E622" s="59">
        <v>5.5</v>
      </c>
      <c r="F622" s="15">
        <f>IF(E622&lt;&gt;0,VLOOKUP(B622,conteggi!$B$147:$D$184,3),0)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>
        <v>9</v>
      </c>
      <c r="F623" s="15">
        <f>IF(E623&lt;&gt;0,VLOOKUP(B623,conteggi!$B$147:$D$184,3),0)</f>
        <v>1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IF(E624&lt;&gt;0,VLOOKUP(B624,conteggi!$B$147:$D$184,3),0)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9.5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/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124</v>
      </c>
      <c r="E628" s="31"/>
      <c r="F628" s="27">
        <f>IF(E628&lt;&gt;0,VLOOKUP(B628,conteggi!$B$8:$D$75,3),0)</f>
        <v>0</v>
      </c>
      <c r="G628" s="63">
        <f>SUM(E626:E648)+G629</f>
        <v>68.5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126</v>
      </c>
      <c r="E630" s="31">
        <v>6.5</v>
      </c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125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127</v>
      </c>
      <c r="E632" s="31">
        <v>7.5</v>
      </c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7.5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124</v>
      </c>
      <c r="E635" s="45"/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5.5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6</v>
      </c>
      <c r="F637" s="41">
        <f>IF(E637&lt;&gt;0,VLOOKUP(B637,conteggi!$B$76:$D$146,3),0)</f>
        <v>0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125</v>
      </c>
      <c r="E638" s="49"/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124</v>
      </c>
      <c r="E639" s="45"/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126</v>
      </c>
      <c r="E640" s="49">
        <v>5.5</v>
      </c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127</v>
      </c>
      <c r="E641" s="45"/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125</v>
      </c>
      <c r="E642" s="40"/>
      <c r="F642" s="41">
        <f>IF(E642&lt;&gt;0,VLOOKUP(B642,conteggi!$B$76:$D$146,3),0)</f>
        <v>0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>
        <v>5.5</v>
      </c>
      <c r="F643" s="15">
        <f>IF(E643&lt;&gt;0,VLOOKUP(B643,conteggi!$B$147:$D$184,3),0)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5.5</v>
      </c>
      <c r="F644" s="15">
        <f>IF(E644&lt;&gt;0,VLOOKUP(B644,conteggi!$B$147:$D$184,3),0)</f>
        <v>0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9.5</v>
      </c>
      <c r="F645" s="15">
        <f>IF(E645&lt;&gt;0,VLOOKUP(B645,conteggi!$B$147:$D$184,3),0)</f>
        <v>1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IF(E646&lt;&gt;0,VLOOKUP(B646,conteggi!$B$147:$D$184,3),0)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/>
      <c r="F647" s="15">
        <f>IF(E647&lt;&gt;0,VLOOKUP(B647,conteggi!$B$147:$D$184,3),0)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IF(E648&lt;&gt;0,VLOOKUP(B648,conteggi!$B$147:$D$184,3),0)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6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127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124</v>
      </c>
      <c r="E652" s="31">
        <v>6.5</v>
      </c>
      <c r="F652" s="27">
        <f>IF(E652&lt;&gt;0,VLOOKUP(B652,conteggi!$B$8:$D$75,3),0)</f>
        <v>0</v>
      </c>
      <c r="G652" s="32">
        <f>SUM(E650:E672)+G653</f>
        <v>68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125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126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5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125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6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125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127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124</v>
      </c>
      <c r="E662" s="49">
        <v>12</v>
      </c>
      <c r="F662" s="41">
        <f>IF(E662&lt;&gt;0,VLOOKUP(B662,conteggi!$B$76:$D$146,3),0)</f>
        <v>1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4.5</v>
      </c>
      <c r="F663" s="41">
        <f>IF(E663&lt;&gt;0,VLOOKUP(B663,conteggi!$B$76:$D$146,3),0)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6.5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126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5.5</v>
      </c>
      <c r="F666" s="41">
        <f>IF(E666&lt;&gt;0,VLOOKUP(B666,conteggi!$B$76:$D$146,3),0)</f>
        <v>0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9.5</v>
      </c>
      <c r="F667" s="15">
        <f>IF(E667&lt;&gt;0,VLOOKUP(B667,conteggi!$B$147:$D$184,3),0)</f>
        <v>1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124</v>
      </c>
      <c r="E668" s="59">
        <v>4.5</v>
      </c>
      <c r="F668" s="15">
        <f>IF(E668&lt;&gt;0,VLOOKUP(B668,conteggi!$B$147:$D$184,3),0)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2</v>
      </c>
      <c r="F669" s="15">
        <f>IF(E669&lt;&gt;0,VLOOKUP(B669,conteggi!$B$147:$D$184,3),0)</f>
        <v>0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126</v>
      </c>
      <c r="E670" s="59"/>
      <c r="F670" s="15">
        <f>IF(E670&lt;&gt;0,VLOOKUP(B670,conteggi!$B$147:$D$184,3),0)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127</v>
      </c>
      <c r="E671" s="55"/>
      <c r="F671" s="15">
        <f>IF(E671&lt;&gt;0,VLOOKUP(B671,conteggi!$B$147:$D$184,3),0)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125</v>
      </c>
      <c r="E672" s="59"/>
      <c r="F672" s="15">
        <f>IF(E672&lt;&gt;0,VLOOKUP(B672,conteggi!$B$147:$D$184,3),0)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125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125</v>
      </c>
      <c r="E676" s="31"/>
      <c r="F676" s="27">
        <f>IF(E676&lt;&gt;0,VLOOKUP(B676,conteggi!$B$8:$D$75,3),0)</f>
        <v>0</v>
      </c>
      <c r="G676" s="32">
        <f>SUM(E674:E696)+G677</f>
        <v>63.5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126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127</v>
      </c>
      <c r="E678" s="31"/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125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124</v>
      </c>
      <c r="E680" s="31">
        <v>6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124</v>
      </c>
      <c r="E681" s="26">
        <v>6</v>
      </c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6.5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124</v>
      </c>
      <c r="E683" s="45">
        <v>5</v>
      </c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126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124</v>
      </c>
      <c r="E685" s="45">
        <v>12</v>
      </c>
      <c r="F685" s="41">
        <f>IF(E685&lt;&gt;0,VLOOKUP(B685,conteggi!$B$76:$D$146,3),0)</f>
        <v>1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127</v>
      </c>
      <c r="E686" s="49"/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125</v>
      </c>
      <c r="E687" s="45"/>
      <c r="F687" s="41">
        <f>IF(E687&lt;&gt;0,VLOOKUP(B687,conteggi!$B$76:$D$146,3),0)</f>
        <v>0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5.5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5.5</v>
      </c>
      <c r="F690" s="41">
        <f>IF(E690&lt;&gt;0,VLOOKUP(B690,conteggi!$B$76:$D$146,3),0)</f>
        <v>0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2</v>
      </c>
      <c r="F691" s="15">
        <f>IF(E691&lt;&gt;0,VLOOKUP(B691,conteggi!$B$147:$D$184,3),0)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124</v>
      </c>
      <c r="E692" s="59">
        <v>4.5</v>
      </c>
      <c r="F692" s="15">
        <f>IF(E692&lt;&gt;0,VLOOKUP(B692,conteggi!$B$147:$D$184,3),0)</f>
        <v>0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124</v>
      </c>
      <c r="E693" s="55">
        <v>5.5</v>
      </c>
      <c r="F693" s="15">
        <f>IF(E693&lt;&gt;0,VLOOKUP(B693,conteggi!$B$147:$D$184,3),0)</f>
        <v>0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127</v>
      </c>
      <c r="E694" s="59"/>
      <c r="F694" s="15">
        <f>IF(E694&lt;&gt;0,VLOOKUP(B694,conteggi!$B$147:$D$184,3),0)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126</v>
      </c>
      <c r="E695" s="55"/>
      <c r="F695" s="15">
        <f>IF(E695&lt;&gt;0,VLOOKUP(B695,conteggi!$B$147:$D$184,3),0)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IF(E696&lt;&gt;0,VLOOKUP(B696,conteggi!$B$147:$D$184,3),0)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9.5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 t="s">
        <v>124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6</v>
      </c>
      <c r="F700" s="27">
        <f>IF(E700&lt;&gt;0,VLOOKUP(B700,conteggi!$B$8:$D$75,3),0)</f>
        <v>0</v>
      </c>
      <c r="G700" s="32">
        <f>SUM(E698:E720)+G701</f>
        <v>74.5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127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 t="s">
        <v>125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126</v>
      </c>
      <c r="E703" s="26">
        <v>7.5</v>
      </c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125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 t="s">
        <v>125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7.5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124</v>
      </c>
      <c r="E707" s="45">
        <v>6</v>
      </c>
      <c r="F707" s="41">
        <f>IF(E707&lt;&gt;0,VLOOKUP(B707,conteggi!$B$76:$D$146,3),0)</f>
        <v>0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6</v>
      </c>
      <c r="F708" s="41">
        <f>IF(E708&lt;&gt;0,VLOOKUP(B708,conteggi!$B$76:$D$146,3),0)</f>
        <v>0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6</v>
      </c>
      <c r="F709" s="41">
        <f>IF(E709&lt;&gt;0,VLOOKUP(B709,conteggi!$B$76:$D$146,3),0)</f>
        <v>0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126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127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 t="s">
        <v>125</v>
      </c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 t="s">
        <v>125</v>
      </c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2</v>
      </c>
      <c r="F714" s="41">
        <f>IF(E714&lt;&gt;0,VLOOKUP(B714,conteggi!$B$76:$D$146,3),0)</f>
        <v>0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9.5</v>
      </c>
      <c r="F715" s="15">
        <f>IF(E715&lt;&gt;0,VLOOKUP(B715,conteggi!$B$147:$D$184,3),0)</f>
        <v>1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5.5</v>
      </c>
      <c r="F716" s="15">
        <f>IF(E716&lt;&gt;0,VLOOKUP(B716,conteggi!$B$147:$D$184,3),0)</f>
        <v>0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>
        <v>9</v>
      </c>
      <c r="F717" s="15">
        <f>IF(E717&lt;&gt;0,VLOOKUP(B717,conteggi!$B$147:$D$184,3),0)</f>
        <v>1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IF(E718&lt;&gt;0,VLOOKUP(B718,conteggi!$B$147:$D$184,3),0)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IF(E719&lt;&gt;0,VLOOKUP(B719,conteggi!$B$147:$D$184,3),0)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 t="s">
        <v>125</v>
      </c>
      <c r="E720" s="59"/>
      <c r="F720" s="15">
        <f>IF(E720&lt;&gt;0,VLOOKUP(B720,conteggi!$B$147:$D$184,3),0)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0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/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126</v>
      </c>
      <c r="E724" s="31">
        <v>5.5</v>
      </c>
      <c r="F724" s="27">
        <f>IF(E724&lt;&gt;0,VLOOKUP(B724,conteggi!$B$8:$D$75,3),0)</f>
        <v>0</v>
      </c>
      <c r="G724" s="32">
        <f>SUM(E722:E744)+G725</f>
        <v>59.5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>
        <v>6.5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127</v>
      </c>
      <c r="E726" s="31"/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125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125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125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124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124</v>
      </c>
      <c r="E731" s="45">
        <v>5.5</v>
      </c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6.5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126</v>
      </c>
      <c r="E733" s="45"/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124</v>
      </c>
      <c r="E734" s="49">
        <v>5</v>
      </c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125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127</v>
      </c>
      <c r="E736" s="49"/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5.5</v>
      </c>
      <c r="F738" s="41">
        <f>IF(E738&lt;&gt;0,VLOOKUP(B738,conteggi!$B$76:$D$146,3),0)</f>
        <v>0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124</v>
      </c>
      <c r="E739" s="55">
        <v>4.5</v>
      </c>
      <c r="F739" s="15">
        <f>IF(E739&lt;&gt;0,VLOOKUP(B739,conteggi!$B$147:$D$184,3),0)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>
        <v>9</v>
      </c>
      <c r="F740" s="15">
        <f>IF(E740&lt;&gt;0,VLOOKUP(B740,conteggi!$B$147:$D$184,3),0)</f>
        <v>1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124</v>
      </c>
      <c r="E741" s="55">
        <v>5.5</v>
      </c>
      <c r="F741" s="15">
        <f>IF(E741&lt;&gt;0,VLOOKUP(B741,conteggi!$B$147:$D$184,3),0)</f>
        <v>0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127</v>
      </c>
      <c r="E742" s="59"/>
      <c r="F742" s="15">
        <f>IF(E742&lt;&gt;0,VLOOKUP(B742,conteggi!$B$147:$D$184,3),0)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126</v>
      </c>
      <c r="E743" s="55"/>
      <c r="F743" s="15">
        <f>IF(E743&lt;&gt;0,VLOOKUP(B743,conteggi!$B$147:$D$184,3),0)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IF(E744&lt;&gt;0,VLOOKUP(B744,conteggi!$B$147:$D$184,3),0)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9.5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127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>
        <v>2</v>
      </c>
      <c r="F748" s="27">
        <f>IF(E748&lt;&gt;0,VLOOKUP(B748,conteggi!$B$8:$D$75,3),0)</f>
        <v>0</v>
      </c>
      <c r="G748" s="32">
        <f>SUM(E746:E768)+G749</f>
        <v>62.5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125</v>
      </c>
      <c r="E749" s="26"/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126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125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125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124</v>
      </c>
      <c r="E753" s="26">
        <v>6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6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6.5</v>
      </c>
      <c r="F755" s="41">
        <f>IF(E755&lt;&gt;0,VLOOKUP(B755,conteggi!$B$76:$D$146,3),0)</f>
        <v>0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124</v>
      </c>
      <c r="E756" s="49"/>
      <c r="F756" s="41">
        <f>IF(E756&lt;&gt;0,VLOOKUP(B756,conteggi!$B$76:$D$146,3),0)</f>
        <v>0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7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126</v>
      </c>
      <c r="E758" s="49"/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127</v>
      </c>
      <c r="E759" s="45"/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>
        <v>11</v>
      </c>
      <c r="F762" s="41">
        <f>IF(E762&lt;&gt;0,VLOOKUP(B762,conteggi!$B$76:$D$146,3),0)</f>
        <v>1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2</v>
      </c>
      <c r="F763" s="15">
        <f>IF(E763&lt;&gt;0,VLOOKUP(B763,conteggi!$B$147:$D$184,3),0)</f>
        <v>0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126</v>
      </c>
      <c r="E764" s="59"/>
      <c r="F764" s="15">
        <f>IF(E764&lt;&gt;0,VLOOKUP(B764,conteggi!$B$147:$D$184,3),0)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5.5</v>
      </c>
      <c r="F765" s="15">
        <f>IF(E765&lt;&gt;0,VLOOKUP(B765,conteggi!$B$147:$D$184,3),0)</f>
        <v>0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124</v>
      </c>
      <c r="E766" s="59">
        <v>7</v>
      </c>
      <c r="F766" s="15">
        <f>IF(E766&lt;&gt;0,VLOOKUP(B766,conteggi!$B$147:$D$184,3),0)</f>
        <v>0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IF(E767&lt;&gt;0,VLOOKUP(B767,conteggi!$B$147:$D$184,3),0)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IF(E768&lt;&gt;0,VLOOKUP(B768,conteggi!$B$147:$D$184,3),0)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:E184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9.5</v>
      </c>
      <c r="D2" s="108">
        <f>F2</f>
        <v>0</v>
      </c>
      <c r="E2" s="140">
        <v>9.5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0</v>
      </c>
      <c r="D3" s="108">
        <f aca="true" t="shared" si="0" ref="D3:D66">F3</f>
        <v>0</v>
      </c>
      <c r="E3" s="140">
        <v>0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6</v>
      </c>
      <c r="D4" s="108">
        <f t="shared" si="0"/>
        <v>0</v>
      </c>
      <c r="E4" s="140">
        <v>6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9.5</v>
      </c>
      <c r="D5" s="108">
        <f t="shared" si="0"/>
        <v>0</v>
      </c>
      <c r="E5" s="140">
        <v>9.5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5.5</v>
      </c>
      <c r="D6" s="108">
        <f t="shared" si="0"/>
        <v>0</v>
      </c>
      <c r="E6" s="140">
        <v>5.5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5</v>
      </c>
      <c r="D7" s="108">
        <f t="shared" si="0"/>
        <v>0</v>
      </c>
      <c r="E7" s="140">
        <v>5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5.5</v>
      </c>
      <c r="D11" s="132">
        <f t="shared" si="0"/>
        <v>0</v>
      </c>
      <c r="E11" s="137">
        <v>5.5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5.5</v>
      </c>
      <c r="D12" s="106">
        <f t="shared" si="0"/>
        <v>0</v>
      </c>
      <c r="E12" s="140">
        <v>5.5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0</v>
      </c>
      <c r="D15" s="106">
        <f t="shared" si="0"/>
        <v>0</v>
      </c>
      <c r="E15" s="137"/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6.5</v>
      </c>
      <c r="D17" s="106">
        <f t="shared" si="0"/>
        <v>0</v>
      </c>
      <c r="E17" s="140">
        <v>6.5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6</v>
      </c>
      <c r="D18" s="106">
        <f t="shared" si="0"/>
        <v>0</v>
      </c>
      <c r="E18" s="137">
        <v>6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7</v>
      </c>
      <c r="D19" s="132">
        <f t="shared" si="0"/>
        <v>0</v>
      </c>
      <c r="E19" s="137">
        <v>7</v>
      </c>
      <c r="F19" s="137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13</v>
      </c>
      <c r="D20" s="132">
        <f t="shared" si="0"/>
        <v>1</v>
      </c>
      <c r="E20" s="140">
        <v>13</v>
      </c>
      <c r="F20" s="140">
        <v>1</v>
      </c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0</v>
      </c>
      <c r="D21" s="132">
        <f t="shared" si="0"/>
        <v>0</v>
      </c>
      <c r="E21" s="140"/>
      <c r="F21" s="140"/>
      <c r="G21" s="116" t="s">
        <v>292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0</v>
      </c>
      <c r="D22" s="106">
        <f t="shared" si="0"/>
        <v>0</v>
      </c>
      <c r="E22" s="137"/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0</v>
      </c>
      <c r="D23" s="106">
        <f t="shared" si="0"/>
        <v>0</v>
      </c>
      <c r="E23" s="140"/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6</v>
      </c>
      <c r="D24" s="106">
        <f t="shared" si="0"/>
        <v>0</v>
      </c>
      <c r="E24" s="140">
        <v>6</v>
      </c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6</v>
      </c>
      <c r="D25" s="106">
        <f t="shared" si="0"/>
        <v>0</v>
      </c>
      <c r="E25" s="140">
        <v>6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0</v>
      </c>
      <c r="D26" s="106">
        <f t="shared" si="0"/>
        <v>0</v>
      </c>
      <c r="E26" s="137"/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13</v>
      </c>
      <c r="D28" s="106">
        <f t="shared" si="0"/>
        <v>1</v>
      </c>
      <c r="E28" s="137">
        <v>13</v>
      </c>
      <c r="F28" s="137">
        <v>1</v>
      </c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0</v>
      </c>
      <c r="D29" s="106">
        <f t="shared" si="0"/>
        <v>0</v>
      </c>
      <c r="E29" s="140"/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6</v>
      </c>
      <c r="D30" s="106">
        <f t="shared" si="0"/>
        <v>0</v>
      </c>
      <c r="E30" s="140">
        <v>6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5</v>
      </c>
      <c r="D31" s="106">
        <f t="shared" si="0"/>
        <v>0</v>
      </c>
      <c r="E31" s="140">
        <v>5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5</v>
      </c>
      <c r="D32" s="106">
        <f t="shared" si="0"/>
        <v>0</v>
      </c>
      <c r="E32" s="140">
        <v>5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7.5</v>
      </c>
      <c r="D33" s="106">
        <f t="shared" si="0"/>
        <v>0</v>
      </c>
      <c r="E33" s="137">
        <v>7.5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5</v>
      </c>
      <c r="D34" s="106">
        <f t="shared" si="0"/>
        <v>0</v>
      </c>
      <c r="E34" s="140">
        <v>5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6</v>
      </c>
      <c r="D35" s="106">
        <f t="shared" si="0"/>
        <v>0</v>
      </c>
      <c r="E35" s="137">
        <v>6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6</v>
      </c>
      <c r="D36" s="132">
        <f t="shared" si="0"/>
        <v>0</v>
      </c>
      <c r="E36" s="140">
        <v>6</v>
      </c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6.5</v>
      </c>
      <c r="D37" s="106">
        <f t="shared" si="0"/>
        <v>0</v>
      </c>
      <c r="E37" s="140">
        <v>6.5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2</v>
      </c>
      <c r="D38" s="106">
        <f t="shared" si="0"/>
        <v>0</v>
      </c>
      <c r="E38" s="140">
        <v>2</v>
      </c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6.5</v>
      </c>
      <c r="D39" s="106">
        <f t="shared" si="0"/>
        <v>0</v>
      </c>
      <c r="E39" s="140">
        <v>6.5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0</v>
      </c>
      <c r="D40" s="106">
        <f t="shared" si="0"/>
        <v>0</v>
      </c>
      <c r="E40" s="140"/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5</v>
      </c>
      <c r="D41" s="106">
        <f t="shared" si="0"/>
        <v>0</v>
      </c>
      <c r="E41" s="137">
        <v>5</v>
      </c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6</v>
      </c>
      <c r="D42" s="106">
        <f t="shared" si="0"/>
        <v>0</v>
      </c>
      <c r="E42" s="137">
        <v>6</v>
      </c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6.5</v>
      </c>
      <c r="D43" s="106">
        <f t="shared" si="0"/>
        <v>0</v>
      </c>
      <c r="E43" s="140">
        <v>6.5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7.5</v>
      </c>
      <c r="D44" s="132">
        <f t="shared" si="0"/>
        <v>0</v>
      </c>
      <c r="E44" s="140">
        <v>7.5</v>
      </c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7</v>
      </c>
      <c r="D45" s="106">
        <f t="shared" si="0"/>
        <v>0</v>
      </c>
      <c r="E45" s="140">
        <v>7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0</v>
      </c>
      <c r="D46" s="106">
        <f t="shared" si="0"/>
        <v>0</v>
      </c>
      <c r="E46" s="140"/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6.5</v>
      </c>
      <c r="D47" s="106">
        <f t="shared" si="0"/>
        <v>0</v>
      </c>
      <c r="E47" s="140">
        <v>6.5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6.5</v>
      </c>
      <c r="D48" s="106">
        <f t="shared" si="0"/>
        <v>0</v>
      </c>
      <c r="E48" s="140">
        <v>6.5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7.5</v>
      </c>
      <c r="D49" s="106">
        <f t="shared" si="0"/>
        <v>0</v>
      </c>
      <c r="E49" s="140">
        <v>7.5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3.5</v>
      </c>
      <c r="D50" s="106">
        <f t="shared" si="0"/>
        <v>0</v>
      </c>
      <c r="E50" s="137">
        <v>3.5</v>
      </c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0</v>
      </c>
      <c r="D52" s="106">
        <f t="shared" si="0"/>
        <v>0</v>
      </c>
      <c r="E52" s="137"/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6</v>
      </c>
      <c r="D53" s="106">
        <f t="shared" si="0"/>
        <v>0</v>
      </c>
      <c r="E53" s="140">
        <v>6</v>
      </c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5.5</v>
      </c>
      <c r="D55" s="106">
        <f t="shared" si="0"/>
        <v>0</v>
      </c>
      <c r="E55" s="140">
        <v>5.5</v>
      </c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6</v>
      </c>
      <c r="D57" s="106">
        <f t="shared" si="0"/>
        <v>0</v>
      </c>
      <c r="E57" s="140">
        <v>6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6.5</v>
      </c>
      <c r="D58" s="132">
        <f t="shared" si="0"/>
        <v>0</v>
      </c>
      <c r="E58" s="138">
        <v>6.5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5</v>
      </c>
      <c r="D59" s="106">
        <f t="shared" si="0"/>
        <v>0</v>
      </c>
      <c r="E59" s="140">
        <v>5</v>
      </c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5.5</v>
      </c>
      <c r="D60" s="106">
        <f t="shared" si="0"/>
        <v>0</v>
      </c>
      <c r="E60" s="140">
        <v>5.5</v>
      </c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0</v>
      </c>
      <c r="D61" s="106">
        <f t="shared" si="0"/>
        <v>0</v>
      </c>
      <c r="E61" s="140"/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5.5</v>
      </c>
      <c r="D62" s="106">
        <f t="shared" si="0"/>
        <v>0</v>
      </c>
      <c r="E62" s="140">
        <v>5.5</v>
      </c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5</v>
      </c>
      <c r="D63" s="106">
        <f t="shared" si="0"/>
        <v>0</v>
      </c>
      <c r="E63" s="137">
        <v>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6.5</v>
      </c>
      <c r="D64" s="106">
        <f t="shared" si="0"/>
        <v>0</v>
      </c>
      <c r="E64" s="140">
        <v>6.5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6.5</v>
      </c>
      <c r="D65" s="106">
        <f t="shared" si="0"/>
        <v>0</v>
      </c>
      <c r="E65" s="137">
        <v>6.5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6</v>
      </c>
      <c r="D67" s="132">
        <f aca="true" t="shared" si="1" ref="D67:D130">F67</f>
        <v>0</v>
      </c>
      <c r="E67" s="140">
        <v>6</v>
      </c>
      <c r="F67" s="140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6</v>
      </c>
      <c r="D68" s="106">
        <f t="shared" si="1"/>
        <v>0</v>
      </c>
      <c r="E68" s="137">
        <v>6</v>
      </c>
      <c r="F68" s="137"/>
      <c r="G68" s="116" t="s">
        <v>305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5.5</v>
      </c>
      <c r="D69" s="106">
        <f t="shared" si="1"/>
        <v>0</v>
      </c>
      <c r="E69" s="137">
        <v>5.5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6</v>
      </c>
      <c r="D70" s="106">
        <f t="shared" si="1"/>
        <v>0</v>
      </c>
      <c r="E70" s="140">
        <v>6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3</v>
      </c>
      <c r="D71" s="106">
        <f t="shared" si="1"/>
        <v>0</v>
      </c>
      <c r="E71" s="140">
        <v>3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6.5</v>
      </c>
      <c r="D73" s="132">
        <f t="shared" si="1"/>
        <v>0</v>
      </c>
      <c r="E73" s="137">
        <v>6.5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5.5</v>
      </c>
      <c r="D74" s="106">
        <f t="shared" si="1"/>
        <v>0</v>
      </c>
      <c r="E74" s="137">
        <v>5.5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5.5</v>
      </c>
      <c r="D75" s="106">
        <f t="shared" si="1"/>
        <v>0</v>
      </c>
      <c r="E75" s="140">
        <v>5.5</v>
      </c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5.5</v>
      </c>
      <c r="D76" s="107">
        <f t="shared" si="1"/>
        <v>0</v>
      </c>
      <c r="E76" s="137">
        <v>5.5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0</v>
      </c>
      <c r="D77" s="107">
        <f t="shared" si="1"/>
        <v>0</v>
      </c>
      <c r="E77" s="140"/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6</v>
      </c>
      <c r="D78" s="107">
        <f t="shared" si="1"/>
        <v>0</v>
      </c>
      <c r="E78" s="140">
        <v>6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6</v>
      </c>
      <c r="D79" s="107">
        <f t="shared" si="1"/>
        <v>0</v>
      </c>
      <c r="E79" s="140">
        <v>6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6</v>
      </c>
      <c r="D80" s="107">
        <f t="shared" si="1"/>
        <v>0</v>
      </c>
      <c r="E80" s="137">
        <v>6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6</v>
      </c>
      <c r="D81" s="107">
        <f t="shared" si="1"/>
        <v>0</v>
      </c>
      <c r="E81" s="140">
        <v>6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6.5</v>
      </c>
      <c r="D82" s="107">
        <f t="shared" si="1"/>
        <v>0</v>
      </c>
      <c r="E82" s="140">
        <v>6.5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7</v>
      </c>
      <c r="D86" s="107">
        <f t="shared" si="1"/>
        <v>0</v>
      </c>
      <c r="E86" s="140">
        <v>7</v>
      </c>
      <c r="F86" s="140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0</v>
      </c>
      <c r="D87" s="107">
        <f t="shared" si="1"/>
        <v>0</v>
      </c>
      <c r="E87" s="140"/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8</v>
      </c>
      <c r="D88" s="107">
        <f t="shared" si="1"/>
        <v>0</v>
      </c>
      <c r="E88" s="140">
        <v>8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12</v>
      </c>
      <c r="D89" s="107">
        <f t="shared" si="1"/>
        <v>1</v>
      </c>
      <c r="E89" s="138">
        <v>12</v>
      </c>
      <c r="F89" s="138">
        <v>1</v>
      </c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0</v>
      </c>
      <c r="D90" s="107">
        <f t="shared" si="1"/>
        <v>0</v>
      </c>
      <c r="E90" s="140"/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7</v>
      </c>
      <c r="D91" s="107">
        <f t="shared" si="1"/>
        <v>0</v>
      </c>
      <c r="E91" s="140">
        <v>7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7</v>
      </c>
      <c r="D92" s="107">
        <f t="shared" si="1"/>
        <v>0</v>
      </c>
      <c r="E92" s="140">
        <v>7</v>
      </c>
      <c r="F92" s="140"/>
    </row>
    <row r="93" spans="1:8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  <c r="G93" s="118" t="s">
        <v>299</v>
      </c>
      <c r="H93" s="118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0</v>
      </c>
      <c r="D94" s="107">
        <f t="shared" si="1"/>
        <v>0</v>
      </c>
      <c r="E94" s="138"/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8.5</v>
      </c>
      <c r="D95" s="107">
        <f t="shared" si="1"/>
        <v>0</v>
      </c>
      <c r="E95" s="140">
        <v>8.5</v>
      </c>
      <c r="F95" s="140"/>
    </row>
    <row r="96" spans="1:6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6.5</v>
      </c>
      <c r="D98" s="107">
        <f t="shared" si="1"/>
        <v>0</v>
      </c>
      <c r="E98" s="140">
        <v>6.5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6.5</v>
      </c>
      <c r="D99" s="107">
        <f t="shared" si="1"/>
        <v>0</v>
      </c>
      <c r="E99" s="140">
        <v>6.5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6</v>
      </c>
      <c r="D100" s="107">
        <f t="shared" si="1"/>
        <v>0</v>
      </c>
      <c r="E100" s="138">
        <v>6</v>
      </c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12</v>
      </c>
      <c r="D101" s="107">
        <f t="shared" si="1"/>
        <v>1</v>
      </c>
      <c r="E101" s="140">
        <v>12</v>
      </c>
      <c r="F101" s="140">
        <v>1</v>
      </c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0</v>
      </c>
      <c r="D103" s="107">
        <f t="shared" si="1"/>
        <v>0</v>
      </c>
      <c r="E103" s="140"/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5.5</v>
      </c>
      <c r="D104" s="107">
        <f t="shared" si="1"/>
        <v>0</v>
      </c>
      <c r="E104" s="140">
        <v>5.5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6</v>
      </c>
      <c r="D106" s="107">
        <f t="shared" si="1"/>
        <v>0</v>
      </c>
      <c r="E106" s="140">
        <v>6</v>
      </c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11</v>
      </c>
      <c r="D107" s="133">
        <f t="shared" si="1"/>
        <v>1</v>
      </c>
      <c r="E107" s="138">
        <v>11</v>
      </c>
      <c r="F107" s="138">
        <v>1</v>
      </c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0</v>
      </c>
      <c r="D108" s="107">
        <f t="shared" si="1"/>
        <v>0</v>
      </c>
      <c r="E108" s="138"/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0</v>
      </c>
      <c r="D109" s="107">
        <f t="shared" si="1"/>
        <v>0</v>
      </c>
      <c r="E109" s="140"/>
      <c r="F109" s="140"/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8">
        <f>Giocatori!C110</f>
        <v>7.5</v>
      </c>
      <c r="D110" s="107">
        <f t="shared" si="1"/>
        <v>0</v>
      </c>
      <c r="E110" s="140">
        <v>7.5</v>
      </c>
      <c r="F110" s="140"/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08">
        <f>Giocatori!C111</f>
        <v>11.5</v>
      </c>
      <c r="D111" s="133">
        <f t="shared" si="1"/>
        <v>1</v>
      </c>
      <c r="E111" s="140">
        <v>11.5</v>
      </c>
      <c r="F111" s="140">
        <v>1</v>
      </c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8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8">
        <f>Giocatori!C114</f>
        <v>6</v>
      </c>
      <c r="D114" s="107">
        <f t="shared" si="1"/>
        <v>0</v>
      </c>
      <c r="E114" s="140">
        <v>6</v>
      </c>
      <c r="F114" s="140"/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8">
        <f>Giocatori!C115</f>
        <v>6.5</v>
      </c>
      <c r="D115" s="107">
        <f t="shared" si="1"/>
        <v>0</v>
      </c>
      <c r="E115" s="140">
        <v>6.5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8">
        <f>Giocatori!C116</f>
        <v>5</v>
      </c>
      <c r="D116" s="107">
        <f t="shared" si="1"/>
        <v>0</v>
      </c>
      <c r="E116" s="138">
        <v>5</v>
      </c>
      <c r="F116" s="138"/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8">
        <f>Giocatori!C117</f>
        <v>5</v>
      </c>
      <c r="D117" s="107">
        <f t="shared" si="1"/>
        <v>0</v>
      </c>
      <c r="E117" s="140">
        <v>5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08">
        <f>Giocatori!C118</f>
        <v>5.5</v>
      </c>
      <c r="D118" s="133">
        <f t="shared" si="1"/>
        <v>0</v>
      </c>
      <c r="E118" s="138">
        <v>5.5</v>
      </c>
      <c r="F118" s="138"/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8">
        <f>Giocatori!C119</f>
        <v>6</v>
      </c>
      <c r="D119" s="107">
        <f t="shared" si="1"/>
        <v>0</v>
      </c>
      <c r="E119" s="140">
        <v>6</v>
      </c>
      <c r="F119" s="140"/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8">
        <f>Giocatori!C120</f>
        <v>6.5</v>
      </c>
      <c r="D120" s="107">
        <f t="shared" si="1"/>
        <v>0</v>
      </c>
      <c r="E120" s="140">
        <v>6.5</v>
      </c>
      <c r="F120" s="140"/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8">
        <f>Giocatori!C121</f>
        <v>0</v>
      </c>
      <c r="D121" s="107">
        <f t="shared" si="1"/>
        <v>0</v>
      </c>
      <c r="E121" s="140"/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8">
        <f>Giocatori!C123</f>
        <v>5.5</v>
      </c>
      <c r="D123" s="107">
        <f t="shared" si="1"/>
        <v>0</v>
      </c>
      <c r="E123" s="140">
        <v>5.5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08">
        <f>Giocatori!C124</f>
        <v>2</v>
      </c>
      <c r="D124" s="133">
        <f t="shared" si="1"/>
        <v>0</v>
      </c>
      <c r="E124" s="138">
        <v>2</v>
      </c>
      <c r="F124" s="138"/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8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8">
        <f>Giocatori!C126</f>
        <v>0</v>
      </c>
      <c r="D126" s="107">
        <f t="shared" si="1"/>
        <v>0</v>
      </c>
      <c r="E126" s="138"/>
      <c r="F126" s="138"/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8">
        <f>Giocatori!C127</f>
        <v>6.5</v>
      </c>
      <c r="D127" s="107">
        <f t="shared" si="1"/>
        <v>0</v>
      </c>
      <c r="E127" s="140">
        <v>6.5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8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8">
        <f>Giocatori!C129</f>
        <v>4.5</v>
      </c>
      <c r="D129" s="107">
        <f t="shared" si="1"/>
        <v>0</v>
      </c>
      <c r="E129" s="140">
        <v>4.5</v>
      </c>
      <c r="F129" s="140"/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8">
        <f>Giocatori!C130</f>
        <v>6</v>
      </c>
      <c r="D130" s="107">
        <f t="shared" si="1"/>
        <v>0</v>
      </c>
      <c r="E130" s="138">
        <v>6</v>
      </c>
      <c r="F130" s="138"/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8">
        <f>Giocatori!C131</f>
        <v>6.5</v>
      </c>
      <c r="D131" s="107">
        <f aca="true" t="shared" si="2" ref="D131:D184">F131</f>
        <v>0</v>
      </c>
      <c r="E131" s="140">
        <v>6.5</v>
      </c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8">
        <f>Giocatori!C132</f>
        <v>5.5</v>
      </c>
      <c r="D132" s="107">
        <f t="shared" si="2"/>
        <v>0</v>
      </c>
      <c r="E132" s="138">
        <v>5.5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08">
        <f>Giocatori!C133</f>
        <v>5.5</v>
      </c>
      <c r="D133" s="133">
        <f t="shared" si="2"/>
        <v>0</v>
      </c>
      <c r="E133" s="140">
        <v>5.5</v>
      </c>
      <c r="F133" s="140"/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8">
        <f>Giocatori!C134</f>
        <v>0</v>
      </c>
      <c r="D134" s="107">
        <f t="shared" si="2"/>
        <v>0</v>
      </c>
      <c r="E134" s="138"/>
      <c r="F134" s="138"/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8">
        <f>Giocatori!C135</f>
        <v>6</v>
      </c>
      <c r="D135" s="107">
        <f t="shared" si="2"/>
        <v>0</v>
      </c>
      <c r="E135" s="138">
        <v>6</v>
      </c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08">
        <f>Giocatori!C136</f>
        <v>0</v>
      </c>
      <c r="D136" s="133">
        <f t="shared" si="2"/>
        <v>0</v>
      </c>
      <c r="E136" s="140"/>
      <c r="F136" s="140"/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8">
        <f>Giocatori!C137</f>
        <v>6</v>
      </c>
      <c r="D137" s="107">
        <f t="shared" si="2"/>
        <v>0</v>
      </c>
      <c r="E137" s="138">
        <v>6</v>
      </c>
      <c r="F137" s="138"/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8">
        <f>Giocatori!C138</f>
        <v>6</v>
      </c>
      <c r="D138" s="107">
        <f t="shared" si="2"/>
        <v>0</v>
      </c>
      <c r="E138" s="140">
        <v>6</v>
      </c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8">
        <f>Giocatori!C139</f>
        <v>6</v>
      </c>
      <c r="D139" s="107">
        <f t="shared" si="2"/>
        <v>0</v>
      </c>
      <c r="E139" s="140">
        <v>6</v>
      </c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8">
        <f>Giocatori!C140</f>
        <v>0</v>
      </c>
      <c r="D140" s="107">
        <f t="shared" si="2"/>
        <v>0</v>
      </c>
      <c r="E140" s="140"/>
      <c r="F140" s="140"/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08">
        <f>Giocatori!C141</f>
        <v>4.5</v>
      </c>
      <c r="D141" s="133">
        <f t="shared" si="2"/>
        <v>0</v>
      </c>
      <c r="E141" s="140">
        <v>4.5</v>
      </c>
      <c r="F141" s="140"/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8">
        <f>Giocatori!C142</f>
        <v>6.5</v>
      </c>
      <c r="D142" s="107">
        <f t="shared" si="2"/>
        <v>0</v>
      </c>
      <c r="E142" s="140">
        <v>6.5</v>
      </c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8">
        <f>Giocatori!C143</f>
        <v>5.5</v>
      </c>
      <c r="D143" s="107">
        <f t="shared" si="2"/>
        <v>0</v>
      </c>
      <c r="E143" s="140">
        <v>5.5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8">
        <f>Giocatori!C144</f>
        <v>5</v>
      </c>
      <c r="D144" s="107">
        <f t="shared" si="2"/>
        <v>0</v>
      </c>
      <c r="E144" s="140">
        <v>5</v>
      </c>
      <c r="F144" s="140"/>
    </row>
    <row r="145" spans="1:9" s="117" customFormat="1" ht="13.5">
      <c r="A145" s="133" t="str">
        <f>Giocatori!A145</f>
        <v>LAZIO</v>
      </c>
      <c r="B145" s="133" t="str">
        <f>Giocatori!B145</f>
        <v>ZACCAGNI Mattia C</v>
      </c>
      <c r="C145" s="108">
        <f>Giocatori!C145</f>
        <v>6.5</v>
      </c>
      <c r="D145" s="133">
        <f t="shared" si="2"/>
        <v>0</v>
      </c>
      <c r="E145" s="140">
        <v>6.5</v>
      </c>
      <c r="F145" s="140"/>
      <c r="G145" s="118" t="s">
        <v>296</v>
      </c>
      <c r="H145" s="118"/>
      <c r="I145" s="118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8">
        <f>Giocatori!C146</f>
        <v>0</v>
      </c>
      <c r="D146" s="107">
        <f t="shared" si="2"/>
        <v>0</v>
      </c>
      <c r="E146" s="140"/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8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8">
        <f>Giocatori!C148</f>
        <v>5.5</v>
      </c>
      <c r="D148" s="102">
        <f t="shared" si="2"/>
        <v>0</v>
      </c>
      <c r="E148" s="140">
        <v>5.5</v>
      </c>
      <c r="F148" s="140"/>
    </row>
    <row r="149" spans="1:7" s="118" customFormat="1" ht="13.5">
      <c r="A149" s="102" t="str">
        <f>Giocatori!A149</f>
        <v>FROSINONE</v>
      </c>
      <c r="B149" s="102" t="str">
        <f>Giocatori!B149</f>
        <v>BAEZ Jaime</v>
      </c>
      <c r="C149" s="108">
        <f>Giocatori!C149</f>
        <v>5.5</v>
      </c>
      <c r="D149" s="102">
        <f t="shared" si="2"/>
        <v>0</v>
      </c>
      <c r="E149" s="140">
        <v>5.5</v>
      </c>
      <c r="F149" s="140"/>
      <c r="G149" s="118" t="s">
        <v>296</v>
      </c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8">
        <f>Giocatori!C150</f>
        <v>0</v>
      </c>
      <c r="D150" s="102">
        <f t="shared" si="2"/>
        <v>0</v>
      </c>
      <c r="E150" s="140"/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8">
        <f>Giocatori!C151</f>
        <v>0</v>
      </c>
      <c r="D151" s="102">
        <f t="shared" si="2"/>
        <v>0</v>
      </c>
      <c r="E151" s="140"/>
      <c r="F151" s="140"/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8">
        <f>Giocatori!C152</f>
        <v>6</v>
      </c>
      <c r="D152" s="102">
        <f t="shared" si="2"/>
        <v>0</v>
      </c>
      <c r="E152" s="140">
        <v>6</v>
      </c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8">
        <f>Giocatori!C153</f>
        <v>0</v>
      </c>
      <c r="D153" s="102">
        <f t="shared" si="2"/>
        <v>0</v>
      </c>
      <c r="E153" s="140"/>
      <c r="F153" s="140"/>
    </row>
    <row r="154" spans="1:6" s="118" customFormat="1" ht="13.5">
      <c r="A154" s="102" t="str">
        <f>Giocatori!A154</f>
        <v>BOLOGNA</v>
      </c>
      <c r="B154" s="102" t="str">
        <f>Giocatori!B154</f>
        <v>CANGIANO Gianmarco</v>
      </c>
      <c r="C154" s="108">
        <f>Giocatori!C154</f>
        <v>0</v>
      </c>
      <c r="D154" s="102">
        <f t="shared" si="2"/>
        <v>0</v>
      </c>
      <c r="E154" s="140"/>
      <c r="F154" s="140"/>
    </row>
    <row r="155" spans="1:7" s="118" customFormat="1" ht="13.5">
      <c r="A155" s="102" t="str">
        <f>Giocatori!A155</f>
        <v>MONZA</v>
      </c>
      <c r="B155" s="102" t="str">
        <f>Giocatori!B155</f>
        <v>CARBONI Valentín</v>
      </c>
      <c r="C155" s="108">
        <f>Giocatori!C155</f>
        <v>0</v>
      </c>
      <c r="D155" s="102">
        <f t="shared" si="2"/>
        <v>0</v>
      </c>
      <c r="E155" s="140"/>
      <c r="F155" s="140"/>
      <c r="G155" s="118" t="s">
        <v>293</v>
      </c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8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8">
        <f>Giocatori!C157</f>
        <v>6</v>
      </c>
      <c r="D157" s="102">
        <f t="shared" si="2"/>
        <v>0</v>
      </c>
      <c r="E157" s="139">
        <v>6</v>
      </c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8">
        <f>Giocatori!C158</f>
        <v>0</v>
      </c>
      <c r="D158" s="102">
        <f t="shared" si="2"/>
        <v>0</v>
      </c>
      <c r="E158" s="140"/>
      <c r="F158" s="140"/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8">
        <f>Giocatori!C159</f>
        <v>6.5</v>
      </c>
      <c r="D159" s="102">
        <f t="shared" si="2"/>
        <v>0</v>
      </c>
      <c r="E159" s="140">
        <v>6.5</v>
      </c>
      <c r="F159" s="140"/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8">
        <f>Giocatori!C160</f>
        <v>7</v>
      </c>
      <c r="D160" s="102">
        <f t="shared" si="2"/>
        <v>0</v>
      </c>
      <c r="E160" s="140">
        <v>7</v>
      </c>
      <c r="F160" s="140"/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8">
        <f>Giocatori!C161</f>
        <v>0</v>
      </c>
      <c r="D161" s="102">
        <f t="shared" si="2"/>
        <v>0</v>
      </c>
      <c r="E161" s="140"/>
      <c r="F161" s="140"/>
    </row>
    <row r="162" spans="1:7" s="118" customFormat="1" ht="13.5">
      <c r="A162" s="102" t="str">
        <f>Giocatori!A162</f>
        <v>EMPOLI</v>
      </c>
      <c r="B162" s="102" t="str">
        <f>Giocatori!B162</f>
        <v>GYASI Emmanuel</v>
      </c>
      <c r="C162" s="108">
        <f>Giocatori!C162</f>
        <v>0</v>
      </c>
      <c r="D162" s="102">
        <f t="shared" si="2"/>
        <v>0</v>
      </c>
      <c r="E162" s="140"/>
      <c r="F162" s="140"/>
      <c r="G162" s="118" t="s">
        <v>293</v>
      </c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8">
        <f>Giocatori!C163</f>
        <v>9</v>
      </c>
      <c r="D163" s="102">
        <f t="shared" si="2"/>
        <v>1</v>
      </c>
      <c r="E163" s="140">
        <v>9</v>
      </c>
      <c r="F163" s="140">
        <v>1</v>
      </c>
    </row>
    <row r="164" spans="1:6" s="118" customFormat="1" ht="13.5">
      <c r="A164" s="102" t="s">
        <v>94</v>
      </c>
      <c r="B164" s="102" t="s">
        <v>298</v>
      </c>
      <c r="C164" s="108">
        <f>Giocatori!C164</f>
        <v>6</v>
      </c>
      <c r="D164" s="102">
        <f t="shared" si="2"/>
        <v>0</v>
      </c>
      <c r="E164" s="141">
        <v>6</v>
      </c>
      <c r="F164" s="141"/>
    </row>
    <row r="165" spans="1:6" s="118" customFormat="1" ht="13.5">
      <c r="A165" s="102" t="str">
        <f>Giocatori!A165</f>
        <v>FROSINONE</v>
      </c>
      <c r="B165" s="102" t="str">
        <f>Giocatori!B165</f>
        <v>KVERNADZE Giorgi</v>
      </c>
      <c r="C165" s="108">
        <f>Giocatori!C165</f>
        <v>6</v>
      </c>
      <c r="D165" s="102">
        <f t="shared" si="2"/>
        <v>0</v>
      </c>
      <c r="E165" s="140">
        <v>6</v>
      </c>
      <c r="F165" s="140"/>
    </row>
    <row r="166" spans="1:6" s="118" customFormat="1" ht="13.5">
      <c r="A166" s="102" t="str">
        <f>Giocatori!A166</f>
        <v>MILAN</v>
      </c>
      <c r="B166" s="102" t="str">
        <f>Giocatori!B166</f>
        <v>LEAO Rafael</v>
      </c>
      <c r="C166" s="108">
        <f>Giocatori!C166</f>
        <v>9.5</v>
      </c>
      <c r="D166" s="102">
        <f t="shared" si="2"/>
        <v>1</v>
      </c>
      <c r="E166" s="140">
        <v>9.5</v>
      </c>
      <c r="F166" s="140">
        <v>1</v>
      </c>
    </row>
    <row r="167" spans="1:6" s="118" customFormat="1" ht="13.5">
      <c r="A167" s="102" t="str">
        <f>Giocatori!A167</f>
        <v>ATALANTA</v>
      </c>
      <c r="B167" s="102" t="str">
        <f>Giocatori!B167</f>
        <v>LOOKMAN Ademola</v>
      </c>
      <c r="C167" s="108">
        <f>Giocatori!C167</f>
        <v>10.5</v>
      </c>
      <c r="D167" s="102">
        <f t="shared" si="2"/>
        <v>1</v>
      </c>
      <c r="E167" s="140">
        <v>10.5</v>
      </c>
      <c r="F167" s="140">
        <v>1</v>
      </c>
    </row>
    <row r="168" spans="1:6" s="118" customFormat="1" ht="13.5">
      <c r="A168" s="102" t="str">
        <f>Giocatori!A168</f>
        <v>MONZA</v>
      </c>
      <c r="B168" s="102" t="str">
        <f>Giocatori!B168</f>
        <v>MARIC Mirko</v>
      </c>
      <c r="C168" s="108">
        <f>Giocatori!C168</f>
        <v>0</v>
      </c>
      <c r="D168" s="102">
        <f t="shared" si="2"/>
        <v>0</v>
      </c>
      <c r="E168" s="140"/>
      <c r="F168" s="140"/>
    </row>
    <row r="169" spans="1:6" s="118" customFormat="1" ht="13.5">
      <c r="A169" s="102" t="str">
        <f>Giocatori!A169</f>
        <v>INTER</v>
      </c>
      <c r="B169" s="102" t="str">
        <f>Giocatori!B169</f>
        <v>MARTINEZ Lautaro</v>
      </c>
      <c r="C169" s="108">
        <f>Giocatori!C169</f>
        <v>5.5</v>
      </c>
      <c r="D169" s="102">
        <f t="shared" si="2"/>
        <v>0</v>
      </c>
      <c r="E169" s="140">
        <v>5.5</v>
      </c>
      <c r="F169" s="140"/>
    </row>
    <row r="170" spans="1:6" s="118" customFormat="1" ht="13.5">
      <c r="A170" s="102" t="str">
        <f>Giocatori!A170</f>
        <v>NAPOLI</v>
      </c>
      <c r="B170" s="102" t="str">
        <f>Giocatori!B170</f>
        <v>OSIMHEN Victor</v>
      </c>
      <c r="C170" s="108">
        <f>Giocatori!C170</f>
        <v>2</v>
      </c>
      <c r="D170" s="102">
        <f t="shared" si="2"/>
        <v>0</v>
      </c>
      <c r="E170" s="140">
        <v>2</v>
      </c>
      <c r="F170" s="140"/>
    </row>
    <row r="171" spans="1:6" s="118" customFormat="1" ht="13.5">
      <c r="A171" s="102" t="str">
        <f>Giocatori!A171</f>
        <v>CAGLIARI</v>
      </c>
      <c r="B171" s="102" t="str">
        <f>Giocatori!B171</f>
        <v>PAVOLETTI Leonardo</v>
      </c>
      <c r="C171" s="108">
        <f>Giocatori!C171</f>
        <v>0</v>
      </c>
      <c r="D171" s="102">
        <f t="shared" si="2"/>
        <v>0</v>
      </c>
      <c r="E171" s="140"/>
      <c r="F171" s="140"/>
    </row>
    <row r="172" spans="1:6" s="118" customFormat="1" ht="13.5">
      <c r="A172" s="102" t="str">
        <f>Giocatori!A172</f>
        <v>SASSUOLO</v>
      </c>
      <c r="B172" s="102" t="str">
        <f>Giocatori!B172</f>
        <v>PINAMONTI Andrea</v>
      </c>
      <c r="C172" s="108">
        <f>Giocatori!C172</f>
        <v>9.5</v>
      </c>
      <c r="D172" s="102">
        <f t="shared" si="2"/>
        <v>0</v>
      </c>
      <c r="E172" s="140">
        <v>9.5</v>
      </c>
      <c r="F172" s="140"/>
    </row>
    <row r="173" spans="1:7" s="118" customFormat="1" ht="13.5">
      <c r="A173" s="102" t="str">
        <f>Giocatori!A173</f>
        <v>NAPOLI</v>
      </c>
      <c r="B173" s="102" t="str">
        <f>Giocatori!B173</f>
        <v>POLITANO Matteo</v>
      </c>
      <c r="C173" s="108">
        <f>Giocatori!C173</f>
        <v>4.5</v>
      </c>
      <c r="D173" s="102">
        <f t="shared" si="2"/>
        <v>0</v>
      </c>
      <c r="E173" s="141">
        <v>4.5</v>
      </c>
      <c r="F173" s="141"/>
      <c r="G173" s="118" t="s">
        <v>293</v>
      </c>
    </row>
    <row r="174" spans="1:6" s="118" customFormat="1" ht="13.5">
      <c r="A174" s="102" t="str">
        <f>Giocatori!A174</f>
        <v>GENOA</v>
      </c>
      <c r="B174" s="102" t="str">
        <f>Giocatori!B174</f>
        <v>RETEGUI Mateo</v>
      </c>
      <c r="C174" s="108">
        <f>Giocatori!C174</f>
        <v>5.5</v>
      </c>
      <c r="D174" s="102">
        <f t="shared" si="2"/>
        <v>0</v>
      </c>
      <c r="E174" s="140">
        <v>5.5</v>
      </c>
      <c r="F174" s="140"/>
    </row>
    <row r="175" spans="1:6" s="118" customFormat="1" ht="13.5">
      <c r="A175" s="102" t="str">
        <f>Giocatori!A175</f>
        <v>TORINO</v>
      </c>
      <c r="B175" s="102" t="str">
        <f>Giocatori!B175</f>
        <v>SANABRIA Antonio</v>
      </c>
      <c r="C175" s="108">
        <f>Giocatori!C175</f>
        <v>6</v>
      </c>
      <c r="D175" s="102">
        <f t="shared" si="2"/>
        <v>0</v>
      </c>
      <c r="E175" s="140">
        <v>6</v>
      </c>
      <c r="F175" s="140"/>
    </row>
    <row r="176" spans="1:6" s="118" customFormat="1" ht="13.5">
      <c r="A176" s="102" t="str">
        <f>Giocatori!A176</f>
        <v>ATALANTA</v>
      </c>
      <c r="B176" s="102" t="str">
        <f>Giocatori!B176</f>
        <v>SCAMACCA Gianluca</v>
      </c>
      <c r="C176" s="108">
        <f>Giocatori!C176</f>
        <v>0</v>
      </c>
      <c r="D176" s="102">
        <f t="shared" si="2"/>
        <v>0</v>
      </c>
      <c r="E176" s="140"/>
      <c r="F176" s="140"/>
    </row>
    <row r="177" spans="1:6" s="118" customFormat="1" ht="13.5">
      <c r="A177" s="102" t="s">
        <v>103</v>
      </c>
      <c r="B177" s="102" t="s">
        <v>304</v>
      </c>
      <c r="C177" s="108">
        <f>Giocatori!C177</f>
        <v>6.5</v>
      </c>
      <c r="D177" s="102">
        <f t="shared" si="2"/>
        <v>0</v>
      </c>
      <c r="E177" s="141">
        <v>6.5</v>
      </c>
      <c r="F177" s="141"/>
    </row>
    <row r="178" spans="1:6" s="118" customFormat="1" ht="13.5">
      <c r="A178" s="102" t="str">
        <f>Giocatori!A178</f>
        <v>CAGLIARI</v>
      </c>
      <c r="B178" s="102" t="str">
        <f>Giocatori!B178</f>
        <v>SHOMURODOV Eldor</v>
      </c>
      <c r="C178" s="108">
        <f>Giocatori!C178</f>
        <v>5</v>
      </c>
      <c r="D178" s="102">
        <f>F176</f>
        <v>0</v>
      </c>
      <c r="E178" s="140">
        <v>5</v>
      </c>
      <c r="F178" s="140"/>
    </row>
    <row r="179" spans="1:6" s="118" customFormat="1" ht="13.5">
      <c r="A179" s="102" t="s">
        <v>93</v>
      </c>
      <c r="B179" s="102" t="s">
        <v>294</v>
      </c>
      <c r="C179" s="108" t="s">
        <v>291</v>
      </c>
      <c r="D179" s="102">
        <f>F178</f>
        <v>0</v>
      </c>
      <c r="E179" s="141"/>
      <c r="F179" s="141"/>
    </row>
    <row r="180" spans="1:6" s="118" customFormat="1" ht="13.5">
      <c r="A180" s="102" t="str">
        <f>Giocatori!A180</f>
        <v>MILAN</v>
      </c>
      <c r="B180" s="102" t="str">
        <f>Giocatori!B180</f>
        <v>TRAORE Chaka</v>
      </c>
      <c r="C180" s="108">
        <f>Giocatori!C180</f>
        <v>0</v>
      </c>
      <c r="D180" s="102">
        <f t="shared" si="2"/>
        <v>0</v>
      </c>
      <c r="E180" s="140"/>
      <c r="F180" s="140"/>
    </row>
    <row r="181" spans="1:6" s="118" customFormat="1" ht="13.5">
      <c r="A181" s="102" t="str">
        <f>Giocatori!A181</f>
        <v>UDINESE</v>
      </c>
      <c r="B181" s="102" t="str">
        <f>Giocatori!B181</f>
        <v>VIVALDO Semedo</v>
      </c>
      <c r="C181" s="108">
        <f>Giocatori!C181</f>
        <v>0</v>
      </c>
      <c r="D181" s="102">
        <f t="shared" si="2"/>
        <v>0</v>
      </c>
      <c r="E181" s="140"/>
      <c r="F181" s="140"/>
    </row>
    <row r="182" spans="1:6" s="118" customFormat="1" ht="13.5">
      <c r="A182" s="102" t="str">
        <f>Giocatori!A182</f>
        <v>JUVENTUS</v>
      </c>
      <c r="B182" s="102" t="str">
        <f>Giocatori!B182</f>
        <v>VLAHOVIC Dusan</v>
      </c>
      <c r="C182" s="108">
        <f>Giocatori!C182</f>
        <v>4.5</v>
      </c>
      <c r="D182" s="102">
        <f t="shared" si="2"/>
        <v>0</v>
      </c>
      <c r="E182" s="140">
        <v>4.5</v>
      </c>
      <c r="F182" s="140"/>
    </row>
    <row r="183" spans="1:7" s="118" customFormat="1" ht="13.5">
      <c r="A183" s="102" t="str">
        <f>Giocatori!A183</f>
        <v>LAZIO</v>
      </c>
      <c r="B183" s="102" t="str">
        <f>Giocatori!B183</f>
        <v>ZACCAGNI Mattia</v>
      </c>
      <c r="C183" s="108">
        <f>Giocatori!C183</f>
        <v>6.5</v>
      </c>
      <c r="D183" s="102">
        <f t="shared" si="2"/>
        <v>0</v>
      </c>
      <c r="E183" s="141">
        <v>6.5</v>
      </c>
      <c r="F183" s="139"/>
      <c r="G183" s="118" t="s">
        <v>296</v>
      </c>
    </row>
    <row r="184" spans="1:6" s="118" customFormat="1" ht="13.5">
      <c r="A184" s="102" t="str">
        <f>Giocatori!A184</f>
        <v>BOLOGNA</v>
      </c>
      <c r="B184" s="102" t="str">
        <f>Giocatori!B184</f>
        <v>ZIRKZEE Joshua</v>
      </c>
      <c r="C184" s="108">
        <f>Giocatori!C184</f>
        <v>7</v>
      </c>
      <c r="D184" s="102">
        <f t="shared" si="2"/>
        <v>0</v>
      </c>
      <c r="E184" s="140">
        <v>7</v>
      </c>
      <c r="F184" s="140"/>
    </row>
    <row r="185" spans="1:6" s="136" customFormat="1" ht="13.5">
      <c r="A185" s="134" t="str">
        <f>Giocatori!A185</f>
        <v>*</v>
      </c>
      <c r="B185" s="134" t="str">
        <f>Giocatori!B185</f>
        <v>*</v>
      </c>
      <c r="C185" s="135"/>
      <c r="D185" s="135"/>
      <c r="E185"/>
      <c r="F185"/>
    </row>
  </sheetData>
  <sheetProtection/>
  <autoFilter ref="A1:F185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4" t="s">
        <v>37</v>
      </c>
      <c r="B1" s="144"/>
      <c r="C1" s="144"/>
      <c r="D1" s="144"/>
      <c r="E1" s="144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4" t="s">
        <v>18</v>
      </c>
      <c r="B4" s="144"/>
      <c r="C4" s="144"/>
      <c r="D4" s="144"/>
      <c r="E4" s="144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5" t="s">
        <v>19</v>
      </c>
      <c r="B6" s="145"/>
      <c r="C6" s="83" t="s">
        <v>18</v>
      </c>
      <c r="D6" s="83" t="s">
        <v>20</v>
      </c>
      <c r="E6" s="83" t="s">
        <v>18</v>
      </c>
      <c r="F6" s="84"/>
      <c r="G6" s="79" t="s">
        <v>306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300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88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53.5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66.5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52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70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65.5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56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60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63.5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57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76.5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74.5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67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68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71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utente</cp:lastModifiedBy>
  <cp:lastPrinted>2016-02-03T10:56:12Z</cp:lastPrinted>
  <dcterms:created xsi:type="dcterms:W3CDTF">2005-09-16T14:55:53Z</dcterms:created>
  <dcterms:modified xsi:type="dcterms:W3CDTF">2023-09-26T10:46:37Z</dcterms:modified>
  <cp:category/>
  <cp:version/>
  <cp:contentType/>
  <cp:contentStatus/>
</cp:coreProperties>
</file>